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5" windowWidth="14805" windowHeight="7830" tabRatio="866" firstSheet="1" activeTab="1"/>
  </bookViews>
  <sheets>
    <sheet name="Sheet1" sheetId="1" r:id="rId1"/>
    <sheet name="SEATS" sheetId="6" r:id="rId2"/>
  </sheets>
  <definedNames>
    <definedName name="_xlnm.Print_Area" localSheetId="1">SEATS!$A$1:$BA$78</definedName>
    <definedName name="_xlnm.Print_Titles" localSheetId="1">SEATS!$A:$B,SEATS!$1:$2</definedName>
    <definedName name="_xlnm.Print_Titles" localSheetId="0">Sheet1!$3:$6</definedName>
  </definedNames>
  <calcPr calcId="145621"/>
</workbook>
</file>

<file path=xl/calcChain.xml><?xml version="1.0" encoding="utf-8"?>
<calcChain xmlns="http://schemas.openxmlformats.org/spreadsheetml/2006/main">
  <c r="BA78" i="6"/>
  <c r="AZ78"/>
  <c r="AY78"/>
  <c r="AX78"/>
  <c r="AW78"/>
  <c r="AV78"/>
  <c r="AU78"/>
  <c r="AT78"/>
  <c r="AR78"/>
  <c r="AQ78"/>
  <c r="AP78"/>
  <c r="AO78"/>
  <c r="AN78"/>
  <c r="AM78"/>
  <c r="AL78"/>
  <c r="AK78"/>
  <c r="AJ78"/>
  <c r="AG78"/>
  <c r="AF78"/>
  <c r="AE78"/>
  <c r="AD78"/>
  <c r="AC78"/>
  <c r="AB78"/>
  <c r="AA78"/>
  <c r="Z78"/>
  <c r="Y78"/>
  <c r="X78"/>
  <c r="W78"/>
  <c r="V78"/>
  <c r="U78"/>
  <c r="T78"/>
  <c r="P78"/>
  <c r="O78"/>
  <c r="N78"/>
  <c r="M78"/>
  <c r="L78"/>
  <c r="K78"/>
  <c r="J78"/>
  <c r="I78"/>
  <c r="H78"/>
  <c r="G78"/>
  <c r="F78"/>
  <c r="C78"/>
  <c r="S77"/>
  <c r="E77"/>
  <c r="Q77" s="1"/>
  <c r="S76"/>
  <c r="E76"/>
  <c r="Q76" s="1"/>
  <c r="S75"/>
  <c r="E75"/>
  <c r="Q75" s="1"/>
  <c r="AH74"/>
  <c r="AH78" s="1"/>
  <c r="S74"/>
  <c r="E74"/>
  <c r="S73"/>
  <c r="E73"/>
  <c r="S72"/>
  <c r="E72"/>
  <c r="Q72" s="1"/>
  <c r="S71"/>
  <c r="E71"/>
  <c r="S70"/>
  <c r="E70"/>
  <c r="S69"/>
  <c r="E69"/>
  <c r="S68"/>
  <c r="E68"/>
  <c r="S67"/>
  <c r="E67"/>
  <c r="Q67" s="1"/>
  <c r="S66"/>
  <c r="E66"/>
  <c r="S64"/>
  <c r="E64"/>
  <c r="S63"/>
  <c r="E63"/>
  <c r="S62"/>
  <c r="E62"/>
  <c r="S61"/>
  <c r="E61"/>
  <c r="S60"/>
  <c r="E60"/>
  <c r="AS58"/>
  <c r="D58"/>
  <c r="S57"/>
  <c r="E57"/>
  <c r="S56"/>
  <c r="E56"/>
  <c r="Q56" s="1"/>
  <c r="S55"/>
  <c r="E55"/>
  <c r="S54"/>
  <c r="E54"/>
  <c r="S53"/>
  <c r="E53"/>
  <c r="S52"/>
  <c r="E52"/>
  <c r="S51"/>
  <c r="E51"/>
  <c r="S50"/>
  <c r="E50"/>
  <c r="S49"/>
  <c r="E49"/>
  <c r="S48"/>
  <c r="E48"/>
  <c r="S47"/>
  <c r="E47"/>
  <c r="S46"/>
  <c r="E46"/>
  <c r="S45"/>
  <c r="E45"/>
  <c r="S44"/>
  <c r="E44"/>
  <c r="S43"/>
  <c r="E43"/>
  <c r="S42"/>
  <c r="E42"/>
  <c r="S41"/>
  <c r="E41"/>
  <c r="S40"/>
  <c r="E40"/>
  <c r="S39"/>
  <c r="E39"/>
  <c r="S38"/>
  <c r="E38"/>
  <c r="S37"/>
  <c r="E37"/>
  <c r="S36"/>
  <c r="E36"/>
  <c r="S35"/>
  <c r="E35"/>
  <c r="S34"/>
  <c r="E34"/>
  <c r="S33"/>
  <c r="E33"/>
  <c r="S32"/>
  <c r="E32"/>
  <c r="S31"/>
  <c r="E31"/>
  <c r="S30"/>
  <c r="E30"/>
  <c r="S29"/>
  <c r="E29"/>
  <c r="S27"/>
  <c r="E27"/>
  <c r="S26"/>
  <c r="E26"/>
  <c r="S25"/>
  <c r="E25"/>
  <c r="S24"/>
  <c r="E24"/>
  <c r="S23"/>
  <c r="E23"/>
  <c r="S22"/>
  <c r="E22"/>
  <c r="S21"/>
  <c r="E21"/>
  <c r="S20"/>
  <c r="E20"/>
  <c r="S19"/>
  <c r="E19"/>
  <c r="S18"/>
  <c r="E18"/>
  <c r="S17"/>
  <c r="E17"/>
  <c r="AI4"/>
  <c r="AS78" l="1"/>
  <c r="R75"/>
  <c r="R78" s="1"/>
  <c r="AI78"/>
  <c r="Q78"/>
  <c r="S58"/>
  <c r="E58"/>
  <c r="E78" s="1"/>
  <c r="D78"/>
  <c r="S78" l="1"/>
  <c r="C82" i="1" l="1"/>
  <c r="D8"/>
  <c r="D9"/>
  <c r="E9" s="1"/>
  <c r="D10"/>
  <c r="E10" s="1"/>
  <c r="D11"/>
  <c r="E11" s="1"/>
  <c r="D12"/>
  <c r="D13"/>
  <c r="E13" s="1"/>
  <c r="D14"/>
  <c r="E14" s="1"/>
  <c r="D15"/>
  <c r="D16"/>
  <c r="D17"/>
  <c r="E17" s="1"/>
  <c r="D18"/>
  <c r="E18" s="1"/>
  <c r="D19"/>
  <c r="E19" s="1"/>
  <c r="D20"/>
  <c r="E20" s="1"/>
  <c r="D21"/>
  <c r="E21" s="1"/>
  <c r="D22"/>
  <c r="E22" s="1"/>
  <c r="D23"/>
  <c r="E23" s="1"/>
  <c r="D24"/>
  <c r="D25"/>
  <c r="E25" s="1"/>
  <c r="D26"/>
  <c r="E26" s="1"/>
  <c r="D27"/>
  <c r="E27" s="1"/>
  <c r="D28"/>
  <c r="D29"/>
  <c r="E29" s="1"/>
  <c r="D30"/>
  <c r="E30" s="1"/>
  <c r="D31"/>
  <c r="D32"/>
  <c r="D33"/>
  <c r="E33" s="1"/>
  <c r="D34"/>
  <c r="E34" s="1"/>
  <c r="D35"/>
  <c r="E35" s="1"/>
  <c r="D36"/>
  <c r="E36" s="1"/>
  <c r="D37"/>
  <c r="E37" s="1"/>
  <c r="D38"/>
  <c r="E38" s="1"/>
  <c r="D39"/>
  <c r="E39" s="1"/>
  <c r="D40"/>
  <c r="D41"/>
  <c r="E41" s="1"/>
  <c r="D42"/>
  <c r="E42" s="1"/>
  <c r="D43"/>
  <c r="E43" s="1"/>
  <c r="D44"/>
  <c r="D45"/>
  <c r="E45" s="1"/>
  <c r="D46"/>
  <c r="E46" s="1"/>
  <c r="D47"/>
  <c r="D48"/>
  <c r="D49"/>
  <c r="E49" s="1"/>
  <c r="D50"/>
  <c r="E50" s="1"/>
  <c r="D51"/>
  <c r="E51" s="1"/>
  <c r="D52"/>
  <c r="E52" s="1"/>
  <c r="D53"/>
  <c r="E53" s="1"/>
  <c r="D54"/>
  <c r="E54" s="1"/>
  <c r="D55"/>
  <c r="E55" s="1"/>
  <c r="D56"/>
  <c r="D57"/>
  <c r="E57" s="1"/>
  <c r="D58"/>
  <c r="E58" s="1"/>
  <c r="D59"/>
  <c r="E59" s="1"/>
  <c r="D60"/>
  <c r="D61"/>
  <c r="E61" s="1"/>
  <c r="D62"/>
  <c r="E62" s="1"/>
  <c r="D63"/>
  <c r="D64"/>
  <c r="D65"/>
  <c r="E65" s="1"/>
  <c r="D66"/>
  <c r="E66" s="1"/>
  <c r="D67"/>
  <c r="E67" s="1"/>
  <c r="D68"/>
  <c r="E68" s="1"/>
  <c r="D69"/>
  <c r="E69" s="1"/>
  <c r="D70"/>
  <c r="E70" s="1"/>
  <c r="D71"/>
  <c r="E71" s="1"/>
  <c r="D72"/>
  <c r="D73"/>
  <c r="E73" s="1"/>
  <c r="D74"/>
  <c r="E74" s="1"/>
  <c r="D75"/>
  <c r="E75" s="1"/>
  <c r="D76"/>
  <c r="D77"/>
  <c r="E77" s="1"/>
  <c r="D78"/>
  <c r="E78" s="1"/>
  <c r="D79"/>
  <c r="E79" s="1"/>
  <c r="D80"/>
  <c r="D81"/>
  <c r="E81" s="1"/>
  <c r="E8"/>
  <c r="E12"/>
  <c r="E15"/>
  <c r="E16"/>
  <c r="E24"/>
  <c r="E28"/>
  <c r="E31"/>
  <c r="E32"/>
  <c r="E40"/>
  <c r="E44"/>
  <c r="E47"/>
  <c r="E48"/>
  <c r="E56"/>
  <c r="E60"/>
  <c r="E63"/>
  <c r="E64"/>
  <c r="E72"/>
  <c r="E76"/>
  <c r="E80"/>
  <c r="M8"/>
  <c r="Q8" s="1"/>
  <c r="M9"/>
  <c r="M10"/>
  <c r="Q10" s="1"/>
  <c r="M11"/>
  <c r="M12"/>
  <c r="Q12" s="1"/>
  <c r="M13"/>
  <c r="M14"/>
  <c r="Q14" s="1"/>
  <c r="M15"/>
  <c r="M16"/>
  <c r="Q16" s="1"/>
  <c r="M17"/>
  <c r="M18"/>
  <c r="Q18" s="1"/>
  <c r="M19"/>
  <c r="M20"/>
  <c r="Q20" s="1"/>
  <c r="M21"/>
  <c r="M22"/>
  <c r="Q22" s="1"/>
  <c r="M23"/>
  <c r="M24"/>
  <c r="Q24" s="1"/>
  <c r="M25"/>
  <c r="M26"/>
  <c r="Q26" s="1"/>
  <c r="M27"/>
  <c r="M28"/>
  <c r="Q28" s="1"/>
  <c r="M29"/>
  <c r="M30"/>
  <c r="Q30" s="1"/>
  <c r="M31"/>
  <c r="M32"/>
  <c r="Q32" s="1"/>
  <c r="M33"/>
  <c r="M34"/>
  <c r="Q34" s="1"/>
  <c r="M35"/>
  <c r="M36"/>
  <c r="Q36" s="1"/>
  <c r="M37"/>
  <c r="M38"/>
  <c r="Q38" s="1"/>
  <c r="M39"/>
  <c r="M40"/>
  <c r="Q40" s="1"/>
  <c r="M41"/>
  <c r="M42"/>
  <c r="Q42" s="1"/>
  <c r="M43"/>
  <c r="M44"/>
  <c r="Q44" s="1"/>
  <c r="M45"/>
  <c r="M46"/>
  <c r="Q46" s="1"/>
  <c r="M47"/>
  <c r="M48"/>
  <c r="Q48" s="1"/>
  <c r="M49"/>
  <c r="M50"/>
  <c r="Q50" s="1"/>
  <c r="M51"/>
  <c r="M52"/>
  <c r="Q52" s="1"/>
  <c r="M53"/>
  <c r="M54"/>
  <c r="Q54" s="1"/>
  <c r="M55"/>
  <c r="M56"/>
  <c r="Q56" s="1"/>
  <c r="M57"/>
  <c r="M58"/>
  <c r="Q58" s="1"/>
  <c r="M59"/>
  <c r="M60"/>
  <c r="Q60" s="1"/>
  <c r="M61"/>
  <c r="M62"/>
  <c r="Q62" s="1"/>
  <c r="M63"/>
  <c r="M64"/>
  <c r="R64" s="1"/>
  <c r="M65"/>
  <c r="M66"/>
  <c r="R66" s="1"/>
  <c r="M67"/>
  <c r="M68"/>
  <c r="R68" s="1"/>
  <c r="M69"/>
  <c r="M70"/>
  <c r="R70" s="1"/>
  <c r="M71"/>
  <c r="M72"/>
  <c r="R72" s="1"/>
  <c r="M73"/>
  <c r="M74"/>
  <c r="R74" s="1"/>
  <c r="M75"/>
  <c r="M76"/>
  <c r="R76" s="1"/>
  <c r="M77"/>
  <c r="M78"/>
  <c r="R78" s="1"/>
  <c r="M79"/>
  <c r="M80"/>
  <c r="R80" s="1"/>
  <c r="M81"/>
  <c r="M7"/>
  <c r="D7"/>
  <c r="E7" s="1"/>
  <c r="E82" l="1"/>
  <c r="N81"/>
  <c r="N79"/>
  <c r="N77"/>
  <c r="N75"/>
  <c r="N73"/>
  <c r="N71"/>
  <c r="N69"/>
  <c r="N67"/>
  <c r="N65"/>
  <c r="N63"/>
  <c r="N61"/>
  <c r="N59"/>
  <c r="N57"/>
  <c r="N55"/>
  <c r="N53"/>
  <c r="N51"/>
  <c r="N49"/>
  <c r="N47"/>
  <c r="N45"/>
  <c r="N43"/>
  <c r="N41"/>
  <c r="N39"/>
  <c r="N37"/>
  <c r="N35"/>
  <c r="N33"/>
  <c r="N31"/>
  <c r="N29"/>
  <c r="N27"/>
  <c r="N25"/>
  <c r="N23"/>
  <c r="N21"/>
  <c r="N19"/>
  <c r="N17"/>
  <c r="N15"/>
  <c r="N13"/>
  <c r="N11"/>
  <c r="N9"/>
  <c r="N80"/>
  <c r="N78"/>
  <c r="N76"/>
  <c r="N74"/>
  <c r="N72"/>
  <c r="N70"/>
  <c r="N68"/>
  <c r="N66"/>
  <c r="N64"/>
  <c r="N62"/>
  <c r="N60"/>
  <c r="N58"/>
  <c r="N56"/>
  <c r="N54"/>
  <c r="N52"/>
  <c r="N50"/>
  <c r="N48"/>
  <c r="N46"/>
  <c r="N44"/>
  <c r="N42"/>
  <c r="N40"/>
  <c r="N38"/>
  <c r="N36"/>
  <c r="N34"/>
  <c r="N32"/>
  <c r="N30"/>
  <c r="N28"/>
  <c r="N26"/>
  <c r="N24"/>
  <c r="N22"/>
  <c r="N20"/>
  <c r="N18"/>
  <c r="N16"/>
  <c r="N14"/>
  <c r="N12"/>
  <c r="N10"/>
  <c r="N8"/>
  <c r="U79"/>
  <c r="T79"/>
  <c r="S79"/>
  <c r="U75"/>
  <c r="T75"/>
  <c r="S75"/>
  <c r="U71"/>
  <c r="T71"/>
  <c r="S71"/>
  <c r="U67"/>
  <c r="T67"/>
  <c r="S67"/>
  <c r="U65"/>
  <c r="T65"/>
  <c r="S65"/>
  <c r="U63"/>
  <c r="T63"/>
  <c r="S63"/>
  <c r="R63"/>
  <c r="U61"/>
  <c r="T61"/>
  <c r="S61"/>
  <c r="R61"/>
  <c r="U59"/>
  <c r="T59"/>
  <c r="S59"/>
  <c r="R59"/>
  <c r="U57"/>
  <c r="T57"/>
  <c r="S57"/>
  <c r="R57"/>
  <c r="U55"/>
  <c r="T55"/>
  <c r="S55"/>
  <c r="R55"/>
  <c r="U53"/>
  <c r="T53"/>
  <c r="S53"/>
  <c r="R53"/>
  <c r="U51"/>
  <c r="T51"/>
  <c r="S51"/>
  <c r="R51"/>
  <c r="U49"/>
  <c r="T49"/>
  <c r="S49"/>
  <c r="R49"/>
  <c r="U47"/>
  <c r="T47"/>
  <c r="S47"/>
  <c r="R47"/>
  <c r="U45"/>
  <c r="T45"/>
  <c r="S45"/>
  <c r="R45"/>
  <c r="U43"/>
  <c r="T43"/>
  <c r="S43"/>
  <c r="R43"/>
  <c r="U41"/>
  <c r="T41"/>
  <c r="S41"/>
  <c r="R41"/>
  <c r="U39"/>
  <c r="T39"/>
  <c r="S39"/>
  <c r="R39"/>
  <c r="U37"/>
  <c r="T37"/>
  <c r="S37"/>
  <c r="R37"/>
  <c r="U35"/>
  <c r="T35"/>
  <c r="S35"/>
  <c r="R35"/>
  <c r="U33"/>
  <c r="T33"/>
  <c r="S33"/>
  <c r="R33"/>
  <c r="U31"/>
  <c r="T31"/>
  <c r="S31"/>
  <c r="R31"/>
  <c r="U29"/>
  <c r="T29"/>
  <c r="S29"/>
  <c r="R29"/>
  <c r="U27"/>
  <c r="T27"/>
  <c r="S27"/>
  <c r="R27"/>
  <c r="U25"/>
  <c r="T25"/>
  <c r="S25"/>
  <c r="R25"/>
  <c r="U23"/>
  <c r="T23"/>
  <c r="S23"/>
  <c r="R23"/>
  <c r="U21"/>
  <c r="T21"/>
  <c r="S21"/>
  <c r="R21"/>
  <c r="U19"/>
  <c r="T19"/>
  <c r="S19"/>
  <c r="R19"/>
  <c r="U17"/>
  <c r="T17"/>
  <c r="S17"/>
  <c r="R17"/>
  <c r="U15"/>
  <c r="T15"/>
  <c r="S15"/>
  <c r="R15"/>
  <c r="U13"/>
  <c r="T13"/>
  <c r="S13"/>
  <c r="R13"/>
  <c r="U11"/>
  <c r="T11"/>
  <c r="S11"/>
  <c r="R11"/>
  <c r="U9"/>
  <c r="T9"/>
  <c r="S9"/>
  <c r="R9"/>
  <c r="D82"/>
  <c r="O80"/>
  <c r="O78"/>
  <c r="O76"/>
  <c r="O74"/>
  <c r="O72"/>
  <c r="O70"/>
  <c r="O68"/>
  <c r="O66"/>
  <c r="O64"/>
  <c r="O62"/>
  <c r="O60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2"/>
  <c r="O20"/>
  <c r="O18"/>
  <c r="O16"/>
  <c r="O14"/>
  <c r="O12"/>
  <c r="O10"/>
  <c r="O8"/>
  <c r="P80"/>
  <c r="P78"/>
  <c r="P76"/>
  <c r="P74"/>
  <c r="P72"/>
  <c r="P70"/>
  <c r="P68"/>
  <c r="P66"/>
  <c r="P64"/>
  <c r="P62"/>
  <c r="P60"/>
  <c r="P58"/>
  <c r="P56"/>
  <c r="P54"/>
  <c r="P52"/>
  <c r="P50"/>
  <c r="P48"/>
  <c r="P46"/>
  <c r="P44"/>
  <c r="P42"/>
  <c r="P40"/>
  <c r="P38"/>
  <c r="P36"/>
  <c r="P34"/>
  <c r="P32"/>
  <c r="P30"/>
  <c r="P28"/>
  <c r="P26"/>
  <c r="P24"/>
  <c r="P22"/>
  <c r="P20"/>
  <c r="P18"/>
  <c r="P16"/>
  <c r="P14"/>
  <c r="P12"/>
  <c r="P10"/>
  <c r="P8"/>
  <c r="Q80"/>
  <c r="Q78"/>
  <c r="Q76"/>
  <c r="Q74"/>
  <c r="Q72"/>
  <c r="Q70"/>
  <c r="Q68"/>
  <c r="Q66"/>
  <c r="Q64"/>
  <c r="U81"/>
  <c r="T81"/>
  <c r="S81"/>
  <c r="U77"/>
  <c r="T77"/>
  <c r="S77"/>
  <c r="U73"/>
  <c r="T73"/>
  <c r="S73"/>
  <c r="U69"/>
  <c r="T69"/>
  <c r="S69"/>
  <c r="U7"/>
  <c r="T7"/>
  <c r="S7"/>
  <c r="U80"/>
  <c r="T80"/>
  <c r="S80"/>
  <c r="U78"/>
  <c r="T78"/>
  <c r="S78"/>
  <c r="U76"/>
  <c r="T76"/>
  <c r="S76"/>
  <c r="U74"/>
  <c r="T74"/>
  <c r="S74"/>
  <c r="U72"/>
  <c r="T72"/>
  <c r="S72"/>
  <c r="U70"/>
  <c r="T70"/>
  <c r="S70"/>
  <c r="U68"/>
  <c r="T68"/>
  <c r="S68"/>
  <c r="U66"/>
  <c r="T66"/>
  <c r="S66"/>
  <c r="U64"/>
  <c r="T64"/>
  <c r="S64"/>
  <c r="U62"/>
  <c r="T62"/>
  <c r="S62"/>
  <c r="R62"/>
  <c r="U60"/>
  <c r="T60"/>
  <c r="S60"/>
  <c r="R60"/>
  <c r="U58"/>
  <c r="T58"/>
  <c r="S58"/>
  <c r="R58"/>
  <c r="U56"/>
  <c r="T56"/>
  <c r="S56"/>
  <c r="R56"/>
  <c r="U54"/>
  <c r="T54"/>
  <c r="S54"/>
  <c r="R54"/>
  <c r="U52"/>
  <c r="T52"/>
  <c r="S52"/>
  <c r="R52"/>
  <c r="U50"/>
  <c r="T50"/>
  <c r="S50"/>
  <c r="R50"/>
  <c r="U48"/>
  <c r="T48"/>
  <c r="S48"/>
  <c r="R48"/>
  <c r="U46"/>
  <c r="T46"/>
  <c r="S46"/>
  <c r="R46"/>
  <c r="U44"/>
  <c r="T44"/>
  <c r="S44"/>
  <c r="R44"/>
  <c r="U42"/>
  <c r="T42"/>
  <c r="S42"/>
  <c r="R42"/>
  <c r="U40"/>
  <c r="T40"/>
  <c r="S40"/>
  <c r="R40"/>
  <c r="U38"/>
  <c r="T38"/>
  <c r="S38"/>
  <c r="R38"/>
  <c r="U36"/>
  <c r="T36"/>
  <c r="S36"/>
  <c r="R36"/>
  <c r="U34"/>
  <c r="T34"/>
  <c r="S34"/>
  <c r="R34"/>
  <c r="U32"/>
  <c r="T32"/>
  <c r="S32"/>
  <c r="R32"/>
  <c r="U30"/>
  <c r="T30"/>
  <c r="S30"/>
  <c r="R30"/>
  <c r="U28"/>
  <c r="T28"/>
  <c r="S28"/>
  <c r="R28"/>
  <c r="U26"/>
  <c r="T26"/>
  <c r="S26"/>
  <c r="R26"/>
  <c r="U24"/>
  <c r="T24"/>
  <c r="S24"/>
  <c r="R24"/>
  <c r="U22"/>
  <c r="T22"/>
  <c r="S22"/>
  <c r="R22"/>
  <c r="U20"/>
  <c r="T20"/>
  <c r="S20"/>
  <c r="R20"/>
  <c r="U18"/>
  <c r="T18"/>
  <c r="S18"/>
  <c r="R18"/>
  <c r="U16"/>
  <c r="T16"/>
  <c r="S16"/>
  <c r="R16"/>
  <c r="U14"/>
  <c r="T14"/>
  <c r="S14"/>
  <c r="R14"/>
  <c r="U12"/>
  <c r="T12"/>
  <c r="S12"/>
  <c r="R12"/>
  <c r="U10"/>
  <c r="T10"/>
  <c r="S10"/>
  <c r="R10"/>
  <c r="U8"/>
  <c r="T8"/>
  <c r="S8"/>
  <c r="R8"/>
  <c r="N7"/>
  <c r="M82"/>
  <c r="O7"/>
  <c r="O81"/>
  <c r="O79"/>
  <c r="O77"/>
  <c r="O75"/>
  <c r="O73"/>
  <c r="O71"/>
  <c r="O69"/>
  <c r="O67"/>
  <c r="O65"/>
  <c r="O63"/>
  <c r="O61"/>
  <c r="O59"/>
  <c r="O57"/>
  <c r="O55"/>
  <c r="O53"/>
  <c r="O51"/>
  <c r="O49"/>
  <c r="O47"/>
  <c r="O45"/>
  <c r="O43"/>
  <c r="O41"/>
  <c r="O39"/>
  <c r="O37"/>
  <c r="O35"/>
  <c r="O33"/>
  <c r="O31"/>
  <c r="O29"/>
  <c r="O27"/>
  <c r="O25"/>
  <c r="O23"/>
  <c r="O21"/>
  <c r="O19"/>
  <c r="O17"/>
  <c r="O15"/>
  <c r="O13"/>
  <c r="O11"/>
  <c r="O9"/>
  <c r="P7"/>
  <c r="P81"/>
  <c r="P79"/>
  <c r="P77"/>
  <c r="P75"/>
  <c r="P73"/>
  <c r="P71"/>
  <c r="P69"/>
  <c r="P67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9"/>
  <c r="P17"/>
  <c r="P15"/>
  <c r="P13"/>
  <c r="P11"/>
  <c r="P9"/>
  <c r="Q7"/>
  <c r="Q81"/>
  <c r="Q79"/>
  <c r="Q77"/>
  <c r="Q75"/>
  <c r="Q73"/>
  <c r="Q71"/>
  <c r="Q69"/>
  <c r="Q67"/>
  <c r="Q65"/>
  <c r="Q63"/>
  <c r="Q61"/>
  <c r="Q59"/>
  <c r="Q57"/>
  <c r="Q55"/>
  <c r="Q53"/>
  <c r="Q51"/>
  <c r="Q49"/>
  <c r="Q47"/>
  <c r="Q45"/>
  <c r="Q43"/>
  <c r="Q41"/>
  <c r="Q39"/>
  <c r="Q37"/>
  <c r="Q35"/>
  <c r="Q33"/>
  <c r="Q31"/>
  <c r="Q29"/>
  <c r="Q27"/>
  <c r="Q25"/>
  <c r="Q23"/>
  <c r="Q21"/>
  <c r="Q19"/>
  <c r="Q17"/>
  <c r="Q15"/>
  <c r="Q13"/>
  <c r="Q11"/>
  <c r="Q9"/>
  <c r="R7"/>
  <c r="R81"/>
  <c r="R79"/>
  <c r="R77"/>
  <c r="R75"/>
  <c r="R73"/>
  <c r="R71"/>
  <c r="R69"/>
  <c r="R67"/>
  <c r="R65"/>
  <c r="L7"/>
  <c r="J7"/>
  <c r="G7"/>
  <c r="K7"/>
  <c r="H7"/>
  <c r="F7"/>
  <c r="J80"/>
  <c r="V80" s="1"/>
  <c r="G80"/>
  <c r="L80"/>
  <c r="K80"/>
  <c r="H80"/>
  <c r="F80"/>
  <c r="J78"/>
  <c r="V78" s="1"/>
  <c r="G78"/>
  <c r="L78"/>
  <c r="X78" s="1"/>
  <c r="K78"/>
  <c r="W78" s="1"/>
  <c r="H78"/>
  <c r="F78"/>
  <c r="J76"/>
  <c r="V76" s="1"/>
  <c r="G76"/>
  <c r="L76"/>
  <c r="K76"/>
  <c r="H76"/>
  <c r="F76"/>
  <c r="J74"/>
  <c r="G74"/>
  <c r="L74"/>
  <c r="K74"/>
  <c r="H74"/>
  <c r="F74"/>
  <c r="J72"/>
  <c r="V72" s="1"/>
  <c r="G72"/>
  <c r="L72"/>
  <c r="K72"/>
  <c r="H72"/>
  <c r="F72"/>
  <c r="J70"/>
  <c r="V70" s="1"/>
  <c r="G70"/>
  <c r="L70"/>
  <c r="X70" s="1"/>
  <c r="K70"/>
  <c r="W70" s="1"/>
  <c r="H70"/>
  <c r="F70"/>
  <c r="J68"/>
  <c r="V68" s="1"/>
  <c r="G68"/>
  <c r="L68"/>
  <c r="K68"/>
  <c r="H68"/>
  <c r="F68"/>
  <c r="J66"/>
  <c r="G66"/>
  <c r="L66"/>
  <c r="K66"/>
  <c r="H66"/>
  <c r="F66"/>
  <c r="J64"/>
  <c r="V64" s="1"/>
  <c r="G64"/>
  <c r="L64"/>
  <c r="K64"/>
  <c r="H64"/>
  <c r="F64"/>
  <c r="J62"/>
  <c r="V62" s="1"/>
  <c r="G62"/>
  <c r="L62"/>
  <c r="X62" s="1"/>
  <c r="K62"/>
  <c r="W62" s="1"/>
  <c r="H62"/>
  <c r="F62"/>
  <c r="J60"/>
  <c r="G60"/>
  <c r="L60"/>
  <c r="K60"/>
  <c r="W60" s="1"/>
  <c r="H60"/>
  <c r="F60"/>
  <c r="J58"/>
  <c r="V58" s="1"/>
  <c r="G58"/>
  <c r="L58"/>
  <c r="X58" s="1"/>
  <c r="K58"/>
  <c r="W58" s="1"/>
  <c r="H58"/>
  <c r="F58"/>
  <c r="J56"/>
  <c r="G56"/>
  <c r="L56"/>
  <c r="K56"/>
  <c r="W56" s="1"/>
  <c r="H56"/>
  <c r="F56"/>
  <c r="J54"/>
  <c r="V54" s="1"/>
  <c r="G54"/>
  <c r="L54"/>
  <c r="X54" s="1"/>
  <c r="K54"/>
  <c r="W54" s="1"/>
  <c r="H54"/>
  <c r="F54"/>
  <c r="J52"/>
  <c r="G52"/>
  <c r="L52"/>
  <c r="K52"/>
  <c r="W52" s="1"/>
  <c r="H52"/>
  <c r="F52"/>
  <c r="J50"/>
  <c r="V50" s="1"/>
  <c r="G50"/>
  <c r="L50"/>
  <c r="X50" s="1"/>
  <c r="K50"/>
  <c r="W50" s="1"/>
  <c r="H50"/>
  <c r="F50"/>
  <c r="J48"/>
  <c r="G48"/>
  <c r="L48"/>
  <c r="K48"/>
  <c r="W48" s="1"/>
  <c r="H48"/>
  <c r="F48"/>
  <c r="J46"/>
  <c r="V46" s="1"/>
  <c r="G46"/>
  <c r="L46"/>
  <c r="X46" s="1"/>
  <c r="K46"/>
  <c r="W46" s="1"/>
  <c r="H46"/>
  <c r="F46"/>
  <c r="J44"/>
  <c r="G44"/>
  <c r="L44"/>
  <c r="K44"/>
  <c r="W44" s="1"/>
  <c r="H44"/>
  <c r="F44"/>
  <c r="J42"/>
  <c r="V42" s="1"/>
  <c r="G42"/>
  <c r="L42"/>
  <c r="X42" s="1"/>
  <c r="K42"/>
  <c r="W42" s="1"/>
  <c r="H42"/>
  <c r="F42"/>
  <c r="J40"/>
  <c r="G40"/>
  <c r="L40"/>
  <c r="K40"/>
  <c r="W40" s="1"/>
  <c r="H40"/>
  <c r="F40"/>
  <c r="J38"/>
  <c r="V38" s="1"/>
  <c r="G38"/>
  <c r="L38"/>
  <c r="X38" s="1"/>
  <c r="K38"/>
  <c r="W38" s="1"/>
  <c r="H38"/>
  <c r="F38"/>
  <c r="J36"/>
  <c r="G36"/>
  <c r="L36"/>
  <c r="K36"/>
  <c r="W36" s="1"/>
  <c r="H36"/>
  <c r="F36"/>
  <c r="J34"/>
  <c r="V34" s="1"/>
  <c r="G34"/>
  <c r="L34"/>
  <c r="X34" s="1"/>
  <c r="K34"/>
  <c r="W34" s="1"/>
  <c r="H34"/>
  <c r="F34"/>
  <c r="J32"/>
  <c r="G32"/>
  <c r="L32"/>
  <c r="K32"/>
  <c r="W32" s="1"/>
  <c r="H32"/>
  <c r="F32"/>
  <c r="J30"/>
  <c r="V30" s="1"/>
  <c r="G30"/>
  <c r="L30"/>
  <c r="X30" s="1"/>
  <c r="K30"/>
  <c r="W30" s="1"/>
  <c r="H30"/>
  <c r="F30"/>
  <c r="J28"/>
  <c r="G28"/>
  <c r="L28"/>
  <c r="K28"/>
  <c r="W28" s="1"/>
  <c r="H28"/>
  <c r="F28"/>
  <c r="J26"/>
  <c r="V26" s="1"/>
  <c r="G26"/>
  <c r="L26"/>
  <c r="X26" s="1"/>
  <c r="K26"/>
  <c r="W26" s="1"/>
  <c r="H26"/>
  <c r="F26"/>
  <c r="J24"/>
  <c r="G24"/>
  <c r="L24"/>
  <c r="K24"/>
  <c r="W24" s="1"/>
  <c r="H24"/>
  <c r="F24"/>
  <c r="J22"/>
  <c r="V22" s="1"/>
  <c r="G22"/>
  <c r="L22"/>
  <c r="X22" s="1"/>
  <c r="K22"/>
  <c r="W22" s="1"/>
  <c r="H22"/>
  <c r="F22"/>
  <c r="J20"/>
  <c r="G20"/>
  <c r="L20"/>
  <c r="K20"/>
  <c r="W20" s="1"/>
  <c r="H20"/>
  <c r="F20"/>
  <c r="J18"/>
  <c r="V18" s="1"/>
  <c r="G18"/>
  <c r="L18"/>
  <c r="X18" s="1"/>
  <c r="K18"/>
  <c r="W18" s="1"/>
  <c r="H18"/>
  <c r="F18"/>
  <c r="J16"/>
  <c r="G16"/>
  <c r="L16"/>
  <c r="K16"/>
  <c r="W16" s="1"/>
  <c r="H16"/>
  <c r="F16"/>
  <c r="J14"/>
  <c r="V14" s="1"/>
  <c r="G14"/>
  <c r="L14"/>
  <c r="X14" s="1"/>
  <c r="K14"/>
  <c r="W14" s="1"/>
  <c r="H14"/>
  <c r="F14"/>
  <c r="J12"/>
  <c r="G12"/>
  <c r="L12"/>
  <c r="K12"/>
  <c r="W12" s="1"/>
  <c r="H12"/>
  <c r="F12"/>
  <c r="J10"/>
  <c r="V10" s="1"/>
  <c r="G10"/>
  <c r="L10"/>
  <c r="X10" s="1"/>
  <c r="K10"/>
  <c r="W10" s="1"/>
  <c r="H10"/>
  <c r="F10"/>
  <c r="J8"/>
  <c r="G8"/>
  <c r="L8"/>
  <c r="K8"/>
  <c r="W8" s="1"/>
  <c r="H8"/>
  <c r="F8"/>
  <c r="L81"/>
  <c r="X81" s="1"/>
  <c r="K81"/>
  <c r="W81" s="1"/>
  <c r="H81"/>
  <c r="F81"/>
  <c r="J81"/>
  <c r="G81"/>
  <c r="L79"/>
  <c r="X79" s="1"/>
  <c r="K79"/>
  <c r="H79"/>
  <c r="F79"/>
  <c r="J79"/>
  <c r="V79" s="1"/>
  <c r="G79"/>
  <c r="L77"/>
  <c r="X77" s="1"/>
  <c r="K77"/>
  <c r="H77"/>
  <c r="F77"/>
  <c r="J77"/>
  <c r="G77"/>
  <c r="L75"/>
  <c r="X75" s="1"/>
  <c r="K75"/>
  <c r="H75"/>
  <c r="F75"/>
  <c r="J75"/>
  <c r="V75" s="1"/>
  <c r="G75"/>
  <c r="L73"/>
  <c r="K73"/>
  <c r="W73" s="1"/>
  <c r="H73"/>
  <c r="F73"/>
  <c r="J73"/>
  <c r="V73" s="1"/>
  <c r="G73"/>
  <c r="L71"/>
  <c r="X71" s="1"/>
  <c r="K71"/>
  <c r="H71"/>
  <c r="F71"/>
  <c r="J71"/>
  <c r="V71" s="1"/>
  <c r="G71"/>
  <c r="L69"/>
  <c r="K69"/>
  <c r="H69"/>
  <c r="F69"/>
  <c r="J69"/>
  <c r="V69" s="1"/>
  <c r="G69"/>
  <c r="L67"/>
  <c r="X67" s="1"/>
  <c r="K67"/>
  <c r="W67" s="1"/>
  <c r="H67"/>
  <c r="F67"/>
  <c r="J67"/>
  <c r="V67" s="1"/>
  <c r="G67"/>
  <c r="L65"/>
  <c r="K65"/>
  <c r="H65"/>
  <c r="F65"/>
  <c r="J65"/>
  <c r="V65" s="1"/>
  <c r="G65"/>
  <c r="L63"/>
  <c r="X63" s="1"/>
  <c r="K63"/>
  <c r="H63"/>
  <c r="F63"/>
  <c r="J63"/>
  <c r="V63" s="1"/>
  <c r="G63"/>
  <c r="L61"/>
  <c r="X61" s="1"/>
  <c r="K61"/>
  <c r="W61" s="1"/>
  <c r="H61"/>
  <c r="F61"/>
  <c r="J61"/>
  <c r="G61"/>
  <c r="L59"/>
  <c r="X59" s="1"/>
  <c r="K59"/>
  <c r="H59"/>
  <c r="F59"/>
  <c r="J59"/>
  <c r="V59" s="1"/>
  <c r="G59"/>
  <c r="L57"/>
  <c r="X57" s="1"/>
  <c r="K57"/>
  <c r="W57" s="1"/>
  <c r="H57"/>
  <c r="F57"/>
  <c r="J57"/>
  <c r="G57"/>
  <c r="L55"/>
  <c r="X55" s="1"/>
  <c r="K55"/>
  <c r="H55"/>
  <c r="F55"/>
  <c r="J55"/>
  <c r="V55" s="1"/>
  <c r="G55"/>
  <c r="L53"/>
  <c r="X53" s="1"/>
  <c r="K53"/>
  <c r="W53" s="1"/>
  <c r="H53"/>
  <c r="F53"/>
  <c r="J53"/>
  <c r="G53"/>
  <c r="L51"/>
  <c r="X51" s="1"/>
  <c r="K51"/>
  <c r="H51"/>
  <c r="F51"/>
  <c r="J51"/>
  <c r="V51" s="1"/>
  <c r="G51"/>
  <c r="L49"/>
  <c r="X49" s="1"/>
  <c r="K49"/>
  <c r="W49" s="1"/>
  <c r="H49"/>
  <c r="F49"/>
  <c r="J49"/>
  <c r="G49"/>
  <c r="L47"/>
  <c r="X47" s="1"/>
  <c r="K47"/>
  <c r="H47"/>
  <c r="F47"/>
  <c r="J47"/>
  <c r="V47" s="1"/>
  <c r="G47"/>
  <c r="L45"/>
  <c r="X45" s="1"/>
  <c r="K45"/>
  <c r="W45" s="1"/>
  <c r="H45"/>
  <c r="F45"/>
  <c r="J45"/>
  <c r="G45"/>
  <c r="L43"/>
  <c r="X43" s="1"/>
  <c r="K43"/>
  <c r="H43"/>
  <c r="F43"/>
  <c r="J43"/>
  <c r="V43" s="1"/>
  <c r="G43"/>
  <c r="L41"/>
  <c r="X41" s="1"/>
  <c r="K41"/>
  <c r="W41" s="1"/>
  <c r="H41"/>
  <c r="F41"/>
  <c r="J41"/>
  <c r="G41"/>
  <c r="L39"/>
  <c r="X39" s="1"/>
  <c r="K39"/>
  <c r="H39"/>
  <c r="F39"/>
  <c r="J39"/>
  <c r="V39" s="1"/>
  <c r="G39"/>
  <c r="L37"/>
  <c r="X37" s="1"/>
  <c r="K37"/>
  <c r="W37" s="1"/>
  <c r="H37"/>
  <c r="F37"/>
  <c r="J37"/>
  <c r="G37"/>
  <c r="L35"/>
  <c r="X35" s="1"/>
  <c r="K35"/>
  <c r="H35"/>
  <c r="F35"/>
  <c r="J35"/>
  <c r="V35" s="1"/>
  <c r="G35"/>
  <c r="L33"/>
  <c r="X33" s="1"/>
  <c r="K33"/>
  <c r="W33" s="1"/>
  <c r="H33"/>
  <c r="F33"/>
  <c r="J33"/>
  <c r="G33"/>
  <c r="L31"/>
  <c r="X31" s="1"/>
  <c r="K31"/>
  <c r="H31"/>
  <c r="F31"/>
  <c r="J31"/>
  <c r="V31" s="1"/>
  <c r="G31"/>
  <c r="L29"/>
  <c r="X29" s="1"/>
  <c r="K29"/>
  <c r="W29" s="1"/>
  <c r="H29"/>
  <c r="F29"/>
  <c r="J29"/>
  <c r="G29"/>
  <c r="L27"/>
  <c r="X27" s="1"/>
  <c r="K27"/>
  <c r="H27"/>
  <c r="F27"/>
  <c r="J27"/>
  <c r="V27" s="1"/>
  <c r="G27"/>
  <c r="L25"/>
  <c r="X25" s="1"/>
  <c r="K25"/>
  <c r="W25" s="1"/>
  <c r="H25"/>
  <c r="F25"/>
  <c r="J25"/>
  <c r="G25"/>
  <c r="L23"/>
  <c r="X23" s="1"/>
  <c r="K23"/>
  <c r="H23"/>
  <c r="F23"/>
  <c r="J23"/>
  <c r="V23" s="1"/>
  <c r="G23"/>
  <c r="L21"/>
  <c r="X21" s="1"/>
  <c r="K21"/>
  <c r="W21" s="1"/>
  <c r="H21"/>
  <c r="F21"/>
  <c r="J21"/>
  <c r="G21"/>
  <c r="L19"/>
  <c r="X19" s="1"/>
  <c r="K19"/>
  <c r="H19"/>
  <c r="F19"/>
  <c r="J19"/>
  <c r="V19" s="1"/>
  <c r="G19"/>
  <c r="L17"/>
  <c r="X17" s="1"/>
  <c r="K17"/>
  <c r="W17" s="1"/>
  <c r="H17"/>
  <c r="F17"/>
  <c r="J17"/>
  <c r="G17"/>
  <c r="L15"/>
  <c r="X15" s="1"/>
  <c r="K15"/>
  <c r="H15"/>
  <c r="F15"/>
  <c r="J15"/>
  <c r="V15" s="1"/>
  <c r="G15"/>
  <c r="L13"/>
  <c r="X13" s="1"/>
  <c r="K13"/>
  <c r="W13" s="1"/>
  <c r="H13"/>
  <c r="F13"/>
  <c r="J13"/>
  <c r="G13"/>
  <c r="L11"/>
  <c r="X11" s="1"/>
  <c r="K11"/>
  <c r="H11"/>
  <c r="F11"/>
  <c r="J11"/>
  <c r="V11" s="1"/>
  <c r="G11"/>
  <c r="L9"/>
  <c r="X9" s="1"/>
  <c r="K9"/>
  <c r="W9" s="1"/>
  <c r="H9"/>
  <c r="F9"/>
  <c r="J9"/>
  <c r="G9"/>
  <c r="W77" l="1"/>
  <c r="V8"/>
  <c r="V12"/>
  <c r="V16"/>
  <c r="V20"/>
  <c r="V24"/>
  <c r="V28"/>
  <c r="V32"/>
  <c r="V36"/>
  <c r="V40"/>
  <c r="V44"/>
  <c r="V48"/>
  <c r="V52"/>
  <c r="V56"/>
  <c r="V60"/>
  <c r="X66"/>
  <c r="X74"/>
  <c r="N82"/>
  <c r="I10"/>
  <c r="I14"/>
  <c r="I26"/>
  <c r="I30"/>
  <c r="I34"/>
  <c r="I38"/>
  <c r="I42"/>
  <c r="I50"/>
  <c r="I58"/>
  <c r="I62"/>
  <c r="W64"/>
  <c r="I66"/>
  <c r="I70"/>
  <c r="W72"/>
  <c r="W80"/>
  <c r="I46"/>
  <c r="W11"/>
  <c r="W15"/>
  <c r="W19"/>
  <c r="W23"/>
  <c r="W27"/>
  <c r="W31"/>
  <c r="W35"/>
  <c r="W39"/>
  <c r="W43"/>
  <c r="W47"/>
  <c r="W51"/>
  <c r="W55"/>
  <c r="W59"/>
  <c r="W63"/>
  <c r="W71"/>
  <c r="W75"/>
  <c r="W66"/>
  <c r="W74"/>
  <c r="W79"/>
  <c r="I8"/>
  <c r="I12"/>
  <c r="I16"/>
  <c r="I20"/>
  <c r="I24"/>
  <c r="I28"/>
  <c r="I32"/>
  <c r="I36"/>
  <c r="I40"/>
  <c r="I44"/>
  <c r="I48"/>
  <c r="I52"/>
  <c r="I56"/>
  <c r="I60"/>
  <c r="I64"/>
  <c r="I68"/>
  <c r="W68"/>
  <c r="W76"/>
  <c r="W65"/>
  <c r="W69"/>
  <c r="I18"/>
  <c r="I54"/>
  <c r="V9"/>
  <c r="V13"/>
  <c r="V17"/>
  <c r="V21"/>
  <c r="V25"/>
  <c r="V29"/>
  <c r="V33"/>
  <c r="V37"/>
  <c r="V41"/>
  <c r="V45"/>
  <c r="V49"/>
  <c r="V53"/>
  <c r="V57"/>
  <c r="V61"/>
  <c r="X65"/>
  <c r="X69"/>
  <c r="X73"/>
  <c r="V77"/>
  <c r="V81"/>
  <c r="X8"/>
  <c r="X12"/>
  <c r="X16"/>
  <c r="X20"/>
  <c r="X24"/>
  <c r="X28"/>
  <c r="X32"/>
  <c r="X36"/>
  <c r="X40"/>
  <c r="X44"/>
  <c r="X48"/>
  <c r="X52"/>
  <c r="X56"/>
  <c r="X60"/>
  <c r="X64"/>
  <c r="V66"/>
  <c r="X68"/>
  <c r="X72"/>
  <c r="V74"/>
  <c r="X76"/>
  <c r="X80"/>
  <c r="I7"/>
  <c r="F82"/>
  <c r="W7"/>
  <c r="K82"/>
  <c r="V7"/>
  <c r="J82"/>
  <c r="U82"/>
  <c r="T82"/>
  <c r="S82"/>
  <c r="R82"/>
  <c r="Q82"/>
  <c r="P82"/>
  <c r="O82"/>
  <c r="I11"/>
  <c r="I72"/>
  <c r="I74"/>
  <c r="I76"/>
  <c r="I78"/>
  <c r="I80"/>
  <c r="X7"/>
  <c r="L82"/>
  <c r="H82"/>
  <c r="G82"/>
  <c r="I22"/>
  <c r="I9"/>
  <c r="I15"/>
  <c r="I17"/>
  <c r="I19"/>
  <c r="I21"/>
  <c r="I25"/>
  <c r="I29"/>
  <c r="I33"/>
  <c r="I39"/>
  <c r="I41"/>
  <c r="I43"/>
  <c r="I13"/>
  <c r="I27"/>
  <c r="I35"/>
  <c r="I23"/>
  <c r="I31"/>
  <c r="I37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X82" l="1"/>
  <c r="V82"/>
  <c r="I82"/>
  <c r="W82"/>
</calcChain>
</file>

<file path=xl/sharedStrings.xml><?xml version="1.0" encoding="utf-8"?>
<sst xmlns="http://schemas.openxmlformats.org/spreadsheetml/2006/main" count="265" uniqueCount="185">
  <si>
    <t>vkxjk</t>
  </si>
  <si>
    <t>vyhx&lt;+</t>
  </si>
  <si>
    <t>cnk;w¡</t>
  </si>
  <si>
    <t xml:space="preserve">'kkgtgkaiqj </t>
  </si>
  <si>
    <t>jkeiqj</t>
  </si>
  <si>
    <t>Q:Z[kkckn</t>
  </si>
  <si>
    <t>bVkok</t>
  </si>
  <si>
    <t xml:space="preserve">esjB </t>
  </si>
  <si>
    <t>ckxir</t>
  </si>
  <si>
    <t xml:space="preserve">xkft;kckn </t>
  </si>
  <si>
    <t>xkSrecq) uxj</t>
  </si>
  <si>
    <t>cqyUn'kgj</t>
  </si>
  <si>
    <t>lgkjuiqj</t>
  </si>
  <si>
    <t>y[kuÅ</t>
  </si>
  <si>
    <t>mUuko</t>
  </si>
  <si>
    <t>jk;cjsyh</t>
  </si>
  <si>
    <t>gjnksbZ</t>
  </si>
  <si>
    <t>bykgkckn</t>
  </si>
  <si>
    <t>Qrsgiqj</t>
  </si>
  <si>
    <t>yfyriqj</t>
  </si>
  <si>
    <t>tkSuiqj</t>
  </si>
  <si>
    <t>xkthiqj</t>
  </si>
  <si>
    <t>egkjktxat</t>
  </si>
  <si>
    <t>QStkckn</t>
  </si>
  <si>
    <t>lqYrkuiqj</t>
  </si>
  <si>
    <t>cyjkeiqj</t>
  </si>
  <si>
    <t>JkoLrh</t>
  </si>
  <si>
    <t>gehjiqj</t>
  </si>
  <si>
    <t>Ø0la0</t>
  </si>
  <si>
    <t>tuin dk uke</t>
  </si>
  <si>
    <t>fjDr inksa dk vkoaVu</t>
  </si>
  <si>
    <t>f'k{kk fe=ksa ls fHkUu</t>
  </si>
  <si>
    <t>vukjf{kr fjfDr;ksa dh la[;k</t>
  </si>
  <si>
    <t>vkjf{kr fjfDr;ksa dk fooj.k</t>
  </si>
  <si>
    <t>vU; fiNM+k oxZ</t>
  </si>
  <si>
    <t>vuw0lw0tk0</t>
  </si>
  <si>
    <t>vuw0lw0tutk0</t>
  </si>
  <si>
    <t>HkwriwoZ lSfud 05 izfr0</t>
  </si>
  <si>
    <t>Lora=rk laxzke lsukuh vkfJr 02 izfr0</t>
  </si>
  <si>
    <t>vukjf{kr</t>
  </si>
  <si>
    <t>f'k{kk fe= inksa dk vkoaVu</t>
  </si>
  <si>
    <t>fodykax 03 izfr0 ¼01 izfr0 n`f"Vckf/kr] 01 izfr0 Jo.kg~kl] 01 izfr0 pyufØ;k½</t>
  </si>
  <si>
    <t>gkiqM+</t>
  </si>
  <si>
    <t>fQjkstkckn</t>
  </si>
  <si>
    <t>eSuiqjh</t>
  </si>
  <si>
    <t>,Vk</t>
  </si>
  <si>
    <t>dklxat</t>
  </si>
  <si>
    <t>gkFkjl</t>
  </si>
  <si>
    <t>eFkqjk</t>
  </si>
  <si>
    <t>cjsyh</t>
  </si>
  <si>
    <t>ihyhHkhr</t>
  </si>
  <si>
    <t>izrkix&lt;+</t>
  </si>
  <si>
    <t>dkS'kkEch</t>
  </si>
  <si>
    <t>okjk.klh</t>
  </si>
  <si>
    <t>pUnkSyh</t>
  </si>
  <si>
    <t>fetkZiqj</t>
  </si>
  <si>
    <t>lksuHknz</t>
  </si>
  <si>
    <t>larjfonkluxj</t>
  </si>
  <si>
    <t>lhrkiqj</t>
  </si>
  <si>
    <t>y[kheiqj</t>
  </si>
  <si>
    <t>xksj[kiqj</t>
  </si>
  <si>
    <t>nsofj;k</t>
  </si>
  <si>
    <t>dq'khuxj</t>
  </si>
  <si>
    <t>cLrh</t>
  </si>
  <si>
    <t>lardchjuxj</t>
  </si>
  <si>
    <t>fl)kFkZuxj</t>
  </si>
  <si>
    <t>&gt;kalh</t>
  </si>
  <si>
    <t>tkykSu</t>
  </si>
  <si>
    <t>fp=dwV</t>
  </si>
  <si>
    <t>ckank</t>
  </si>
  <si>
    <t>egksck</t>
  </si>
  <si>
    <t>ckjkcadh</t>
  </si>
  <si>
    <t>vesBh</t>
  </si>
  <si>
    <t>vEcssMdjuxj</t>
  </si>
  <si>
    <t>xks.Mk</t>
  </si>
  <si>
    <t>cgjkbp</t>
  </si>
  <si>
    <t>eqjknkckn</t>
  </si>
  <si>
    <t>lEHky</t>
  </si>
  <si>
    <t>fcutkSj</t>
  </si>
  <si>
    <t>vejksgk</t>
  </si>
  <si>
    <t>dkuiqj uxj</t>
  </si>
  <si>
    <t>dkuiqj nsgkr</t>
  </si>
  <si>
    <t>vkSjS;k</t>
  </si>
  <si>
    <t>dUukSt</t>
  </si>
  <si>
    <t>vktec&lt;+</t>
  </si>
  <si>
    <t>cfy;k</t>
  </si>
  <si>
    <t>eÅ</t>
  </si>
  <si>
    <t>et¶Qjuxj</t>
  </si>
  <si>
    <t>'kkeyh</t>
  </si>
  <si>
    <t>5$6$7$8</t>
  </si>
  <si>
    <t>4$13</t>
  </si>
  <si>
    <t>;ksx</t>
  </si>
  <si>
    <t>50% of Col.13</t>
  </si>
  <si>
    <t>21% of Col.13</t>
  </si>
  <si>
    <t>izf'k{kq f'k{kd p;u 2011 ds lhV vkoaVu dk fooj.k</t>
  </si>
  <si>
    <t>10% of Col.3</t>
  </si>
  <si>
    <t>2% of Col.4</t>
  </si>
  <si>
    <t>5% of Col.4</t>
  </si>
  <si>
    <t>3% of Col.4</t>
  </si>
  <si>
    <t>21% of Col.4</t>
  </si>
  <si>
    <t>27% of Col.4</t>
  </si>
  <si>
    <t>50% of Col.4</t>
  </si>
  <si>
    <t>90% of Col.3</t>
  </si>
  <si>
    <t>Col.11+    Col. 20</t>
  </si>
  <si>
    <t>Col.10+    Col. 19</t>
  </si>
  <si>
    <t>Col.12+  Col.21</t>
  </si>
  <si>
    <t>5% of    Col.13</t>
  </si>
  <si>
    <t>2% of   Col.13</t>
  </si>
  <si>
    <t>3% of   Col.13</t>
  </si>
  <si>
    <t>27% of       Col.13</t>
  </si>
  <si>
    <t>{kSfrt vkjf{kr fjfDr;ksa dk fooj.k</t>
  </si>
  <si>
    <t>fodykax 3 izfr0     ¼1 izfr0 n`f"Vckf/kr] 01 izfr0 Jo.kg~kl] 01 izfr0 pyufØ;k½</t>
  </si>
  <si>
    <t>{kSfrt vkjf{kr fjfDr;ksa dk ;ksx</t>
  </si>
  <si>
    <t>vuwlw0tk0</t>
  </si>
  <si>
    <t>vuwlw0 tutk0</t>
  </si>
  <si>
    <t>F-UN-ARTS</t>
  </si>
  <si>
    <t>F-SC-ARTS</t>
  </si>
  <si>
    <t>F-ST-ARTS</t>
  </si>
  <si>
    <t>F-BC-ARTS</t>
  </si>
  <si>
    <t>F-UN-SCI</t>
  </si>
  <si>
    <t>F-SC-SCI</t>
  </si>
  <si>
    <t>F-ST-SCI</t>
  </si>
  <si>
    <t>F-BC-SCI</t>
  </si>
  <si>
    <t>F-PH-Visual-5</t>
  </si>
  <si>
    <t>F-PH-Hearing-6</t>
  </si>
  <si>
    <t>F-PH-Locomotor-7</t>
  </si>
  <si>
    <t>F-DFF8</t>
  </si>
  <si>
    <t>F-EX Ser-9</t>
  </si>
  <si>
    <t>M-UN-ARTS</t>
  </si>
  <si>
    <t>M-SC-ARTS</t>
  </si>
  <si>
    <t>M-ST-ARTS</t>
  </si>
  <si>
    <t>M-BC-ARTS</t>
  </si>
  <si>
    <t>M-UN-SCI</t>
  </si>
  <si>
    <t>M-SC-SCI</t>
  </si>
  <si>
    <t>M-ST-SCI</t>
  </si>
  <si>
    <t>M-BC-SCI</t>
  </si>
  <si>
    <t>M-PH-Visual-5</t>
  </si>
  <si>
    <t>M-PH-Hearing-6</t>
  </si>
  <si>
    <t>M-PH-Locomotor-7</t>
  </si>
  <si>
    <t>M-DFF8</t>
  </si>
  <si>
    <t>M-EX Ser-9</t>
  </si>
  <si>
    <t>F-UN-SM</t>
  </si>
  <si>
    <t>F-SC-SM</t>
  </si>
  <si>
    <t>F-ST-SM</t>
  </si>
  <si>
    <t>F-BC-SM</t>
  </si>
  <si>
    <t>F-PH-Visual-5-SM</t>
  </si>
  <si>
    <t>F-PH-Hearing-6-SM</t>
  </si>
  <si>
    <t>F-PH-Locomotor-7-SM</t>
  </si>
  <si>
    <t>F-DFF8-SM</t>
  </si>
  <si>
    <t>M-UN-SM</t>
  </si>
  <si>
    <t>M-SC-SM</t>
  </si>
  <si>
    <t>M-ST-SM</t>
  </si>
  <si>
    <t>M-BC-SM</t>
  </si>
  <si>
    <t>District</t>
  </si>
  <si>
    <t>Seats other than SM</t>
  </si>
  <si>
    <t>F Seats other than SM</t>
  </si>
  <si>
    <t>M Seats other than SM</t>
  </si>
  <si>
    <t>Seats SM</t>
  </si>
  <si>
    <t>F Seats SM</t>
  </si>
  <si>
    <t>F-EX Ser-9-SM</t>
  </si>
  <si>
    <t>M Seats SM</t>
  </si>
  <si>
    <t>fctukSj</t>
  </si>
  <si>
    <t>vktex&lt;+</t>
  </si>
  <si>
    <t>M-PH-Visual-5-SM</t>
  </si>
  <si>
    <t>M-PH-Hearing-6-SM</t>
  </si>
  <si>
    <t>M-PH-Locomotor-7-SM</t>
  </si>
  <si>
    <t>M-DFF8-SM</t>
  </si>
  <si>
    <t>M-EX Ser-9-SM</t>
  </si>
  <si>
    <t>eqt¶Qjuxj</t>
  </si>
  <si>
    <t>vEcssMdj uxj</t>
  </si>
  <si>
    <t>lar dchj uxj</t>
  </si>
  <si>
    <t>lar jfonkl uxj</t>
  </si>
  <si>
    <t>xkSre cq) uxj</t>
  </si>
  <si>
    <t>cqyUn 'kgj</t>
  </si>
  <si>
    <t>FEMALE ARTS</t>
  </si>
  <si>
    <t>FEMALE SCIENCE</t>
  </si>
  <si>
    <t>Total Seats</t>
  </si>
  <si>
    <t>FEMALE HORIZONTAL</t>
  </si>
  <si>
    <t>S. NO.</t>
  </si>
  <si>
    <t>MALE SCIENCE</t>
  </si>
  <si>
    <t>MALE HORIZONTAL</t>
  </si>
  <si>
    <t>FEMALE SM</t>
  </si>
  <si>
    <t>FEMALE SM HORZONTAL</t>
  </si>
  <si>
    <t>MALE SM HORZONTAL</t>
  </si>
  <si>
    <t>MALE SM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</si>
</sst>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color theme="1"/>
      <name val="Kruti Dev 010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Kruti Dev 010"/>
    </font>
    <font>
      <b/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6"/>
      <color theme="1"/>
      <name val="Kruti Dev 010"/>
    </font>
    <font>
      <sz val="9"/>
      <color theme="1"/>
      <name val="Calibri"/>
      <family val="2"/>
      <scheme val="minor"/>
    </font>
    <font>
      <sz val="9"/>
      <color theme="1"/>
      <name val="Kruti Dev 010"/>
    </font>
    <font>
      <b/>
      <sz val="9"/>
      <color theme="1"/>
      <name val="Kruti Dev 010"/>
    </font>
    <font>
      <sz val="9"/>
      <name val="Calibri"/>
      <family val="2"/>
      <scheme val="minor"/>
    </font>
    <font>
      <sz val="9"/>
      <name val="Kruti Dev 010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1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/>
    <xf numFmtId="0" fontId="12" fillId="0" borderId="0" xfId="0" applyFont="1" applyFill="1"/>
    <xf numFmtId="1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2" fontId="13" fillId="0" borderId="13" xfId="0" applyNumberFormat="1" applyFont="1" applyFill="1" applyBorder="1" applyAlignment="1">
      <alignment horizontal="left" vertical="top" wrapText="1"/>
    </xf>
    <xf numFmtId="2" fontId="10" fillId="0" borderId="13" xfId="0" applyNumberFormat="1" applyFont="1" applyFill="1" applyBorder="1" applyAlignment="1">
      <alignment horizontal="left" vertical="top" wrapText="1"/>
    </xf>
    <xf numFmtId="2" fontId="10" fillId="0" borderId="13" xfId="0" quotePrefix="1" applyNumberFormat="1" applyFont="1" applyFill="1" applyBorder="1" applyAlignment="1">
      <alignment horizontal="left" vertical="top" wrapText="1"/>
    </xf>
    <xf numFmtId="2" fontId="11" fillId="0" borderId="13" xfId="0" applyNumberFormat="1" applyFont="1" applyFill="1" applyBorder="1" applyAlignment="1">
      <alignment horizontal="center" vertical="top"/>
    </xf>
    <xf numFmtId="0" fontId="12" fillId="0" borderId="18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1" xfId="0" applyFont="1" applyFill="1" applyBorder="1"/>
    <xf numFmtId="2" fontId="12" fillId="0" borderId="13" xfId="0" applyNumberFormat="1" applyFont="1" applyFill="1" applyBorder="1"/>
    <xf numFmtId="2" fontId="12" fillId="0" borderId="18" xfId="0" applyNumberFormat="1" applyFont="1" applyFill="1" applyBorder="1" applyAlignment="1">
      <alignment horizontal="center"/>
    </xf>
    <xf numFmtId="2" fontId="12" fillId="0" borderId="3" xfId="0" applyNumberFormat="1" applyFont="1" applyFill="1" applyBorder="1"/>
    <xf numFmtId="2" fontId="12" fillId="0" borderId="14" xfId="0" applyNumberFormat="1" applyFont="1" applyFill="1" applyBorder="1"/>
    <xf numFmtId="2" fontId="12" fillId="0" borderId="1" xfId="0" applyNumberFormat="1" applyFont="1" applyFill="1" applyBorder="1"/>
    <xf numFmtId="2" fontId="12" fillId="0" borderId="18" xfId="0" applyNumberFormat="1" applyFont="1" applyFill="1" applyBorder="1"/>
    <xf numFmtId="0" fontId="12" fillId="0" borderId="1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12" fillId="0" borderId="19" xfId="0" applyNumberFormat="1" applyFont="1" applyFill="1" applyBorder="1" applyAlignment="1">
      <alignment horizontal="center" vertical="top"/>
    </xf>
    <xf numFmtId="1" fontId="12" fillId="0" borderId="6" xfId="0" applyNumberFormat="1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 vertical="top"/>
    </xf>
    <xf numFmtId="1" fontId="12" fillId="0" borderId="7" xfId="0" applyNumberFormat="1" applyFont="1" applyFill="1" applyBorder="1" applyAlignment="1">
      <alignment horizontal="center" vertical="top"/>
    </xf>
    <xf numFmtId="1" fontId="12" fillId="0" borderId="14" xfId="0" applyNumberFormat="1" applyFont="1" applyFill="1" applyBorder="1" applyAlignment="1">
      <alignment horizontal="center" vertical="top"/>
    </xf>
    <xf numFmtId="1" fontId="12" fillId="0" borderId="13" xfId="0" applyNumberFormat="1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/>
    </xf>
    <xf numFmtId="1" fontId="9" fillId="0" borderId="19" xfId="0" applyNumberFormat="1" applyFont="1" applyFill="1" applyBorder="1" applyAlignment="1">
      <alignment horizontal="center" vertical="top"/>
    </xf>
    <xf numFmtId="1" fontId="9" fillId="0" borderId="6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top"/>
    </xf>
    <xf numFmtId="1" fontId="9" fillId="0" borderId="14" xfId="0" applyNumberFormat="1" applyFont="1" applyFill="1" applyBorder="1" applyAlignment="1">
      <alignment horizontal="center" vertical="top"/>
    </xf>
    <xf numFmtId="1" fontId="9" fillId="0" borderId="13" xfId="0" applyNumberFormat="1" applyFont="1" applyFill="1" applyBorder="1" applyAlignment="1">
      <alignment horizontal="center" vertical="top"/>
    </xf>
    <xf numFmtId="1" fontId="9" fillId="0" borderId="20" xfId="0" applyNumberFormat="1" applyFont="1" applyFill="1" applyBorder="1" applyAlignment="1">
      <alignment horizontal="center" vertical="top"/>
    </xf>
    <xf numFmtId="1" fontId="9" fillId="0" borderId="8" xfId="0" applyNumberFormat="1" applyFont="1" applyFill="1" applyBorder="1" applyAlignment="1">
      <alignment horizontal="center" vertical="top"/>
    </xf>
    <xf numFmtId="1" fontId="9" fillId="0" borderId="9" xfId="0" applyNumberFormat="1" applyFont="1" applyFill="1" applyBorder="1" applyAlignment="1">
      <alignment horizontal="center" vertical="top"/>
    </xf>
    <xf numFmtId="1" fontId="9" fillId="0" borderId="10" xfId="0" applyNumberFormat="1" applyFont="1" applyFill="1" applyBorder="1" applyAlignment="1">
      <alignment horizontal="center" vertical="top"/>
    </xf>
    <xf numFmtId="1" fontId="9" fillId="0" borderId="12" xfId="0" applyNumberFormat="1" applyFont="1" applyFill="1" applyBorder="1" applyAlignment="1">
      <alignment horizontal="center" vertical="top"/>
    </xf>
    <xf numFmtId="2" fontId="12" fillId="0" borderId="0" xfId="0" applyNumberFormat="1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2" fillId="0" borderId="21" xfId="0" applyNumberFormat="1" applyFont="1" applyFill="1" applyBorder="1" applyAlignment="1">
      <alignment horizontal="center"/>
    </xf>
    <xf numFmtId="2" fontId="12" fillId="0" borderId="16" xfId="0" applyNumberFormat="1" applyFont="1" applyFill="1" applyBorder="1" applyAlignment="1">
      <alignment horizontal="center"/>
    </xf>
    <xf numFmtId="2" fontId="12" fillId="0" borderId="17" xfId="0" applyNumberFormat="1" applyFont="1" applyFill="1" applyBorder="1" applyAlignment="1">
      <alignment horizontal="center"/>
    </xf>
    <xf numFmtId="2" fontId="12" fillId="0" borderId="11" xfId="0" applyNumberFormat="1" applyFont="1" applyFill="1" applyBorder="1" applyAlignment="1">
      <alignment horizontal="center"/>
    </xf>
    <xf numFmtId="2" fontId="12" fillId="0" borderId="15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3"/>
  <sheetViews>
    <sheetView zoomScale="90" zoomScaleNormal="90" workbookViewId="0">
      <selection activeCell="B80" sqref="B80"/>
    </sheetView>
  </sheetViews>
  <sheetFormatPr defaultColWidth="9.140625" defaultRowHeight="15.75"/>
  <cols>
    <col min="1" max="1" width="5.5703125" style="2" customWidth="1"/>
    <col min="2" max="2" width="15.28515625" style="2" customWidth="1"/>
    <col min="3" max="3" width="8.85546875" style="2" customWidth="1"/>
    <col min="4" max="4" width="7.28515625" style="2" customWidth="1"/>
    <col min="5" max="5" width="8" style="2" customWidth="1"/>
    <col min="6" max="6" width="7" style="2" customWidth="1"/>
    <col min="7" max="7" width="7.140625" style="2" customWidth="1"/>
    <col min="8" max="8" width="6.5703125" style="2" customWidth="1"/>
    <col min="9" max="9" width="6.85546875" style="2" customWidth="1"/>
    <col min="10" max="10" width="9.140625" style="2"/>
    <col min="11" max="11" width="7.5703125" style="2" customWidth="1"/>
    <col min="12" max="12" width="7.85546875" style="2" customWidth="1"/>
    <col min="13" max="13" width="8.28515625" style="2" customWidth="1"/>
    <col min="14" max="14" width="7.85546875" style="2" customWidth="1"/>
    <col min="15" max="15" width="8.140625" style="2" customWidth="1"/>
    <col min="16" max="16" width="8.28515625" style="2" customWidth="1"/>
    <col min="17" max="17" width="7.7109375" style="2" customWidth="1"/>
    <col min="18" max="18" width="8.140625" style="2" customWidth="1"/>
    <col min="19" max="19" width="9" style="2" customWidth="1"/>
    <col min="20" max="20" width="7.7109375" style="2" customWidth="1"/>
    <col min="21" max="21" width="8.28515625" style="2" customWidth="1"/>
    <col min="22" max="22" width="8.85546875" style="3" customWidth="1"/>
    <col min="23" max="23" width="6.85546875" style="3" customWidth="1"/>
    <col min="24" max="24" width="7.28515625" style="3" customWidth="1"/>
    <col min="25" max="16384" width="9.140625" style="3"/>
  </cols>
  <sheetData>
    <row r="1" spans="1:31" ht="20.25">
      <c r="A1" s="67" t="s">
        <v>94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31">
      <c r="C2" s="9"/>
    </row>
    <row r="3" spans="1:31" s="1" customFormat="1" ht="93.75" customHeight="1">
      <c r="A3" s="4" t="s">
        <v>28</v>
      </c>
      <c r="B3" s="4" t="s">
        <v>29</v>
      </c>
      <c r="C3" s="5" t="s">
        <v>30</v>
      </c>
      <c r="D3" s="5" t="s">
        <v>31</v>
      </c>
      <c r="E3" s="5" t="s">
        <v>32</v>
      </c>
      <c r="F3" s="69" t="s">
        <v>33</v>
      </c>
      <c r="G3" s="69"/>
      <c r="H3" s="69"/>
      <c r="I3" s="5" t="s">
        <v>91</v>
      </c>
      <c r="J3" s="69" t="s">
        <v>110</v>
      </c>
      <c r="K3" s="69"/>
      <c r="L3" s="69"/>
      <c r="M3" s="5" t="s">
        <v>40</v>
      </c>
      <c r="N3" s="5" t="s">
        <v>91</v>
      </c>
      <c r="O3" s="5"/>
      <c r="P3" s="69" t="s">
        <v>33</v>
      </c>
      <c r="Q3" s="69"/>
      <c r="R3" s="69"/>
      <c r="S3" s="69" t="s">
        <v>110</v>
      </c>
      <c r="T3" s="69"/>
      <c r="U3" s="69"/>
      <c r="V3" s="69" t="s">
        <v>112</v>
      </c>
      <c r="W3" s="69"/>
      <c r="X3" s="69"/>
      <c r="Y3" s="6"/>
      <c r="Z3" s="6"/>
      <c r="AA3" s="6"/>
      <c r="AB3" s="6"/>
      <c r="AC3" s="6"/>
      <c r="AD3" s="6"/>
      <c r="AE3" s="6"/>
    </row>
    <row r="4" spans="1:31" s="1" customFormat="1" ht="152.25" customHeight="1">
      <c r="A4" s="7"/>
      <c r="B4" s="7"/>
      <c r="C4" s="7"/>
      <c r="D4" s="7"/>
      <c r="E4" s="7"/>
      <c r="F4" s="5" t="s">
        <v>34</v>
      </c>
      <c r="G4" s="5" t="s">
        <v>35</v>
      </c>
      <c r="H4" s="5" t="s">
        <v>36</v>
      </c>
      <c r="I4" s="5" t="s">
        <v>89</v>
      </c>
      <c r="J4" s="5" t="s">
        <v>41</v>
      </c>
      <c r="K4" s="5" t="s">
        <v>37</v>
      </c>
      <c r="L4" s="5" t="s">
        <v>38</v>
      </c>
      <c r="M4" s="7"/>
      <c r="N4" s="7" t="s">
        <v>90</v>
      </c>
      <c r="O4" s="7" t="s">
        <v>39</v>
      </c>
      <c r="P4" s="5" t="s">
        <v>34</v>
      </c>
      <c r="Q4" s="5" t="s">
        <v>113</v>
      </c>
      <c r="R4" s="5" t="s">
        <v>114</v>
      </c>
      <c r="S4" s="5" t="s">
        <v>111</v>
      </c>
      <c r="T4" s="5" t="s">
        <v>37</v>
      </c>
      <c r="U4" s="5" t="s">
        <v>38</v>
      </c>
      <c r="V4" s="5" t="s">
        <v>111</v>
      </c>
      <c r="W4" s="5" t="s">
        <v>37</v>
      </c>
      <c r="X4" s="5" t="s">
        <v>38</v>
      </c>
    </row>
    <row r="5" spans="1:31" s="1" customFormat="1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  <c r="R5" s="7">
        <v>18</v>
      </c>
      <c r="S5" s="7">
        <v>19</v>
      </c>
      <c r="T5" s="7">
        <v>20</v>
      </c>
      <c r="U5" s="7">
        <v>21</v>
      </c>
      <c r="V5" s="7">
        <v>22</v>
      </c>
      <c r="W5" s="7">
        <v>23</v>
      </c>
      <c r="X5" s="7">
        <v>24</v>
      </c>
    </row>
    <row r="6" spans="1:31" s="8" customFormat="1" ht="27" customHeight="1">
      <c r="A6" s="12"/>
      <c r="B6" s="12"/>
      <c r="C6" s="13"/>
      <c r="D6" s="13" t="s">
        <v>102</v>
      </c>
      <c r="E6" s="13" t="s">
        <v>101</v>
      </c>
      <c r="F6" s="13" t="s">
        <v>100</v>
      </c>
      <c r="G6" s="13" t="s">
        <v>99</v>
      </c>
      <c r="H6" s="13" t="s">
        <v>96</v>
      </c>
      <c r="I6" s="13"/>
      <c r="J6" s="13" t="s">
        <v>98</v>
      </c>
      <c r="K6" s="13" t="s">
        <v>97</v>
      </c>
      <c r="L6" s="13" t="s">
        <v>96</v>
      </c>
      <c r="M6" s="13" t="s">
        <v>95</v>
      </c>
      <c r="N6" s="13"/>
      <c r="O6" s="13" t="s">
        <v>92</v>
      </c>
      <c r="P6" s="13" t="s">
        <v>109</v>
      </c>
      <c r="Q6" s="13" t="s">
        <v>93</v>
      </c>
      <c r="R6" s="13" t="s">
        <v>107</v>
      </c>
      <c r="S6" s="13" t="s">
        <v>108</v>
      </c>
      <c r="T6" s="13" t="s">
        <v>106</v>
      </c>
      <c r="U6" s="13" t="s">
        <v>107</v>
      </c>
      <c r="V6" s="13" t="s">
        <v>104</v>
      </c>
      <c r="W6" s="13" t="s">
        <v>103</v>
      </c>
      <c r="X6" s="13" t="s">
        <v>105</v>
      </c>
    </row>
    <row r="7" spans="1:31">
      <c r="A7" s="5">
        <v>1</v>
      </c>
      <c r="B7" s="14" t="s">
        <v>7</v>
      </c>
      <c r="C7" s="15">
        <v>12</v>
      </c>
      <c r="D7" s="16">
        <f>90/100*C7</f>
        <v>10.8</v>
      </c>
      <c r="E7" s="16">
        <f>50/100*D7</f>
        <v>5.4</v>
      </c>
      <c r="F7" s="16">
        <f>27/100*D7</f>
        <v>2.9160000000000004</v>
      </c>
      <c r="G7" s="16">
        <f>21/100*D7</f>
        <v>2.2680000000000002</v>
      </c>
      <c r="H7" s="16">
        <f>2/100*D7</f>
        <v>0.21600000000000003</v>
      </c>
      <c r="I7" s="16">
        <f>SUM(E7:H7)</f>
        <v>10.8</v>
      </c>
      <c r="J7" s="16">
        <f>3/100*D7</f>
        <v>0.32400000000000001</v>
      </c>
      <c r="K7" s="16">
        <f>5/100*D7</f>
        <v>0.54</v>
      </c>
      <c r="L7" s="16">
        <f>2/100*D7</f>
        <v>0.21600000000000003</v>
      </c>
      <c r="M7" s="16">
        <f>10/100*C7</f>
        <v>1.2000000000000002</v>
      </c>
      <c r="N7" s="16">
        <f>D7+M7</f>
        <v>12</v>
      </c>
      <c r="O7" s="16">
        <f>50/100*M7</f>
        <v>0.60000000000000009</v>
      </c>
      <c r="P7" s="16">
        <f>27/100*M7</f>
        <v>0.32400000000000007</v>
      </c>
      <c r="Q7" s="16">
        <f>21/100*M7</f>
        <v>0.252</v>
      </c>
      <c r="R7" s="16">
        <f>2/100*M7</f>
        <v>2.4000000000000004E-2</v>
      </c>
      <c r="S7" s="16">
        <f>3/100*M7</f>
        <v>3.6000000000000004E-2</v>
      </c>
      <c r="T7" s="16">
        <f>5/100*M7</f>
        <v>6.0000000000000012E-2</v>
      </c>
      <c r="U7" s="16">
        <f>2/100*M7</f>
        <v>2.4000000000000004E-2</v>
      </c>
      <c r="V7" s="17">
        <f>J7+S7</f>
        <v>0.36</v>
      </c>
      <c r="W7" s="17">
        <f>K7+T7</f>
        <v>0.60000000000000009</v>
      </c>
      <c r="X7" s="17">
        <f>L7+U7</f>
        <v>0.24000000000000002</v>
      </c>
    </row>
    <row r="8" spans="1:31">
      <c r="A8" s="5">
        <v>2</v>
      </c>
      <c r="B8" s="14" t="s">
        <v>8</v>
      </c>
      <c r="C8" s="15">
        <v>100</v>
      </c>
      <c r="D8" s="16">
        <f t="shared" ref="D8:D71" si="0">90/100*C8</f>
        <v>90</v>
      </c>
      <c r="E8" s="16">
        <f t="shared" ref="E8:E71" si="1">50/100*D8</f>
        <v>45</v>
      </c>
      <c r="F8" s="16">
        <f t="shared" ref="F8:F71" si="2">27/100*D8</f>
        <v>24.3</v>
      </c>
      <c r="G8" s="16">
        <f t="shared" ref="G8:G71" si="3">21/100*D8</f>
        <v>18.899999999999999</v>
      </c>
      <c r="H8" s="16">
        <f t="shared" ref="H8:H71" si="4">2/100*D8</f>
        <v>1.8</v>
      </c>
      <c r="I8" s="16">
        <f t="shared" ref="I8:I71" si="5">SUM(E8:H8)</f>
        <v>89.999999999999986</v>
      </c>
      <c r="J8" s="16">
        <f t="shared" ref="J8:J71" si="6">3/100*D8</f>
        <v>2.6999999999999997</v>
      </c>
      <c r="K8" s="16">
        <f t="shared" ref="K8:K71" si="7">5/100*D8</f>
        <v>4.5</v>
      </c>
      <c r="L8" s="16">
        <f t="shared" ref="L8:L71" si="8">2/100*D8</f>
        <v>1.8</v>
      </c>
      <c r="M8" s="16">
        <f t="shared" ref="M8:M71" si="9">10/100*C8</f>
        <v>10</v>
      </c>
      <c r="N8" s="16">
        <f t="shared" ref="N8:N71" si="10">D8+M8</f>
        <v>100</v>
      </c>
      <c r="O8" s="16">
        <f t="shared" ref="O8:O71" si="11">50/100*M8</f>
        <v>5</v>
      </c>
      <c r="P8" s="16">
        <f t="shared" ref="P8:P71" si="12">27/100*M8</f>
        <v>2.7</v>
      </c>
      <c r="Q8" s="16">
        <f t="shared" ref="Q8:Q71" si="13">21/100*M8</f>
        <v>2.1</v>
      </c>
      <c r="R8" s="16">
        <f t="shared" ref="R8:R71" si="14">2/100*M8</f>
        <v>0.2</v>
      </c>
      <c r="S8" s="16">
        <f t="shared" ref="S8:S71" si="15">3/100*M8</f>
        <v>0.3</v>
      </c>
      <c r="T8" s="16">
        <f t="shared" ref="T8:T71" si="16">5/100*M8</f>
        <v>0.5</v>
      </c>
      <c r="U8" s="16">
        <f t="shared" ref="U8:U71" si="17">2/100*M8</f>
        <v>0.2</v>
      </c>
      <c r="V8" s="17">
        <f t="shared" ref="V8:V71" si="18">J8+S8</f>
        <v>2.9999999999999996</v>
      </c>
      <c r="W8" s="17">
        <f t="shared" ref="W8:W71" si="19">K8+T8</f>
        <v>5</v>
      </c>
      <c r="X8" s="17">
        <f t="shared" ref="X8:X71" si="20">L8+U8</f>
        <v>2</v>
      </c>
    </row>
    <row r="9" spans="1:31">
      <c r="A9" s="5">
        <v>3</v>
      </c>
      <c r="B9" s="14" t="s">
        <v>11</v>
      </c>
      <c r="C9" s="15">
        <v>195</v>
      </c>
      <c r="D9" s="16">
        <f t="shared" si="0"/>
        <v>175.5</v>
      </c>
      <c r="E9" s="16">
        <f t="shared" si="1"/>
        <v>87.75</v>
      </c>
      <c r="F9" s="16">
        <f t="shared" si="2"/>
        <v>47.385000000000005</v>
      </c>
      <c r="G9" s="16">
        <f t="shared" si="3"/>
        <v>36.854999999999997</v>
      </c>
      <c r="H9" s="16">
        <f t="shared" si="4"/>
        <v>3.5100000000000002</v>
      </c>
      <c r="I9" s="16">
        <f t="shared" si="5"/>
        <v>175.49999999999997</v>
      </c>
      <c r="J9" s="16">
        <f t="shared" si="6"/>
        <v>5.2649999999999997</v>
      </c>
      <c r="K9" s="16">
        <f t="shared" si="7"/>
        <v>8.7750000000000004</v>
      </c>
      <c r="L9" s="16">
        <f t="shared" si="8"/>
        <v>3.5100000000000002</v>
      </c>
      <c r="M9" s="16">
        <f t="shared" si="9"/>
        <v>19.5</v>
      </c>
      <c r="N9" s="16">
        <f t="shared" si="10"/>
        <v>195</v>
      </c>
      <c r="O9" s="16">
        <f t="shared" si="11"/>
        <v>9.75</v>
      </c>
      <c r="P9" s="16">
        <f t="shared" si="12"/>
        <v>5.2650000000000006</v>
      </c>
      <c r="Q9" s="16">
        <f t="shared" si="13"/>
        <v>4.0949999999999998</v>
      </c>
      <c r="R9" s="16">
        <f t="shared" si="14"/>
        <v>0.39</v>
      </c>
      <c r="S9" s="16">
        <f t="shared" si="15"/>
        <v>0.58499999999999996</v>
      </c>
      <c r="T9" s="16">
        <f t="shared" si="16"/>
        <v>0.97500000000000009</v>
      </c>
      <c r="U9" s="16">
        <f t="shared" si="17"/>
        <v>0.39</v>
      </c>
      <c r="V9" s="17">
        <f t="shared" si="18"/>
        <v>5.85</v>
      </c>
      <c r="W9" s="17">
        <f t="shared" si="19"/>
        <v>9.75</v>
      </c>
      <c r="X9" s="17">
        <f t="shared" si="20"/>
        <v>3.9000000000000004</v>
      </c>
    </row>
    <row r="10" spans="1:31">
      <c r="A10" s="5">
        <v>4</v>
      </c>
      <c r="B10" s="14" t="s">
        <v>10</v>
      </c>
      <c r="C10" s="15">
        <v>12</v>
      </c>
      <c r="D10" s="16">
        <f t="shared" si="0"/>
        <v>10.8</v>
      </c>
      <c r="E10" s="16">
        <f t="shared" si="1"/>
        <v>5.4</v>
      </c>
      <c r="F10" s="16">
        <f t="shared" si="2"/>
        <v>2.9160000000000004</v>
      </c>
      <c r="G10" s="16">
        <f t="shared" si="3"/>
        <v>2.2680000000000002</v>
      </c>
      <c r="H10" s="16">
        <f t="shared" si="4"/>
        <v>0.21600000000000003</v>
      </c>
      <c r="I10" s="16">
        <f t="shared" si="5"/>
        <v>10.8</v>
      </c>
      <c r="J10" s="16">
        <f t="shared" si="6"/>
        <v>0.32400000000000001</v>
      </c>
      <c r="K10" s="16">
        <f t="shared" si="7"/>
        <v>0.54</v>
      </c>
      <c r="L10" s="16">
        <f t="shared" si="8"/>
        <v>0.21600000000000003</v>
      </c>
      <c r="M10" s="16">
        <f t="shared" si="9"/>
        <v>1.2000000000000002</v>
      </c>
      <c r="N10" s="16">
        <f t="shared" si="10"/>
        <v>12</v>
      </c>
      <c r="O10" s="16">
        <f t="shared" si="11"/>
        <v>0.60000000000000009</v>
      </c>
      <c r="P10" s="16">
        <f t="shared" si="12"/>
        <v>0.32400000000000007</v>
      </c>
      <c r="Q10" s="16">
        <f t="shared" si="13"/>
        <v>0.252</v>
      </c>
      <c r="R10" s="16">
        <f t="shared" si="14"/>
        <v>2.4000000000000004E-2</v>
      </c>
      <c r="S10" s="16">
        <f t="shared" si="15"/>
        <v>3.6000000000000004E-2</v>
      </c>
      <c r="T10" s="16">
        <f t="shared" si="16"/>
        <v>6.0000000000000012E-2</v>
      </c>
      <c r="U10" s="16">
        <f t="shared" si="17"/>
        <v>2.4000000000000004E-2</v>
      </c>
      <c r="V10" s="17">
        <f t="shared" si="18"/>
        <v>0.36</v>
      </c>
      <c r="W10" s="17">
        <f t="shared" si="19"/>
        <v>0.60000000000000009</v>
      </c>
      <c r="X10" s="17">
        <f t="shared" si="20"/>
        <v>0.24000000000000002</v>
      </c>
    </row>
    <row r="11" spans="1:31">
      <c r="A11" s="5">
        <v>5</v>
      </c>
      <c r="B11" s="14" t="s">
        <v>9</v>
      </c>
      <c r="C11" s="15">
        <v>12</v>
      </c>
      <c r="D11" s="16">
        <f t="shared" si="0"/>
        <v>10.8</v>
      </c>
      <c r="E11" s="16">
        <f t="shared" si="1"/>
        <v>5.4</v>
      </c>
      <c r="F11" s="16">
        <f t="shared" si="2"/>
        <v>2.9160000000000004</v>
      </c>
      <c r="G11" s="16">
        <f t="shared" si="3"/>
        <v>2.2680000000000002</v>
      </c>
      <c r="H11" s="16">
        <f t="shared" si="4"/>
        <v>0.21600000000000003</v>
      </c>
      <c r="I11" s="16">
        <f t="shared" si="5"/>
        <v>10.8</v>
      </c>
      <c r="J11" s="16">
        <f t="shared" si="6"/>
        <v>0.32400000000000001</v>
      </c>
      <c r="K11" s="16">
        <f t="shared" si="7"/>
        <v>0.54</v>
      </c>
      <c r="L11" s="16">
        <f t="shared" si="8"/>
        <v>0.21600000000000003</v>
      </c>
      <c r="M11" s="16">
        <f t="shared" si="9"/>
        <v>1.2000000000000002</v>
      </c>
      <c r="N11" s="16">
        <f t="shared" si="10"/>
        <v>12</v>
      </c>
      <c r="O11" s="16">
        <f t="shared" si="11"/>
        <v>0.60000000000000009</v>
      </c>
      <c r="P11" s="16">
        <f t="shared" si="12"/>
        <v>0.32400000000000007</v>
      </c>
      <c r="Q11" s="16">
        <f t="shared" si="13"/>
        <v>0.252</v>
      </c>
      <c r="R11" s="16">
        <f t="shared" si="14"/>
        <v>2.4000000000000004E-2</v>
      </c>
      <c r="S11" s="16">
        <f t="shared" si="15"/>
        <v>3.6000000000000004E-2</v>
      </c>
      <c r="T11" s="16">
        <f t="shared" si="16"/>
        <v>6.0000000000000012E-2</v>
      </c>
      <c r="U11" s="16">
        <f t="shared" si="17"/>
        <v>2.4000000000000004E-2</v>
      </c>
      <c r="V11" s="17">
        <f t="shared" si="18"/>
        <v>0.36</v>
      </c>
      <c r="W11" s="17">
        <f t="shared" si="19"/>
        <v>0.60000000000000009</v>
      </c>
      <c r="X11" s="17">
        <f t="shared" si="20"/>
        <v>0.24000000000000002</v>
      </c>
    </row>
    <row r="12" spans="1:31">
      <c r="A12" s="5">
        <v>6</v>
      </c>
      <c r="B12" s="14" t="s">
        <v>42</v>
      </c>
      <c r="C12" s="15">
        <v>12</v>
      </c>
      <c r="D12" s="16">
        <f t="shared" si="0"/>
        <v>10.8</v>
      </c>
      <c r="E12" s="16">
        <f t="shared" si="1"/>
        <v>5.4</v>
      </c>
      <c r="F12" s="16">
        <f t="shared" si="2"/>
        <v>2.9160000000000004</v>
      </c>
      <c r="G12" s="16">
        <f t="shared" si="3"/>
        <v>2.2680000000000002</v>
      </c>
      <c r="H12" s="16">
        <f t="shared" si="4"/>
        <v>0.21600000000000003</v>
      </c>
      <c r="I12" s="16">
        <f t="shared" si="5"/>
        <v>10.8</v>
      </c>
      <c r="J12" s="16">
        <f t="shared" si="6"/>
        <v>0.32400000000000001</v>
      </c>
      <c r="K12" s="16">
        <f t="shared" si="7"/>
        <v>0.54</v>
      </c>
      <c r="L12" s="16">
        <f t="shared" si="8"/>
        <v>0.21600000000000003</v>
      </c>
      <c r="M12" s="16">
        <f t="shared" si="9"/>
        <v>1.2000000000000002</v>
      </c>
      <c r="N12" s="16">
        <f t="shared" si="10"/>
        <v>12</v>
      </c>
      <c r="O12" s="16">
        <f t="shared" si="11"/>
        <v>0.60000000000000009</v>
      </c>
      <c r="P12" s="16">
        <f t="shared" si="12"/>
        <v>0.32400000000000007</v>
      </c>
      <c r="Q12" s="16">
        <f t="shared" si="13"/>
        <v>0.252</v>
      </c>
      <c r="R12" s="16">
        <f t="shared" si="14"/>
        <v>2.4000000000000004E-2</v>
      </c>
      <c r="S12" s="16">
        <f t="shared" si="15"/>
        <v>3.6000000000000004E-2</v>
      </c>
      <c r="T12" s="16">
        <f t="shared" si="16"/>
        <v>6.0000000000000012E-2</v>
      </c>
      <c r="U12" s="16">
        <f t="shared" si="17"/>
        <v>2.4000000000000004E-2</v>
      </c>
      <c r="V12" s="17">
        <f t="shared" si="18"/>
        <v>0.36</v>
      </c>
      <c r="W12" s="17">
        <f t="shared" si="19"/>
        <v>0.60000000000000009</v>
      </c>
      <c r="X12" s="17">
        <f t="shared" si="20"/>
        <v>0.24000000000000002</v>
      </c>
    </row>
    <row r="13" spans="1:31">
      <c r="A13" s="5">
        <v>7</v>
      </c>
      <c r="B13" s="14" t="s">
        <v>0</v>
      </c>
      <c r="C13" s="15">
        <v>100</v>
      </c>
      <c r="D13" s="16">
        <f t="shared" si="0"/>
        <v>90</v>
      </c>
      <c r="E13" s="16">
        <f t="shared" si="1"/>
        <v>45</v>
      </c>
      <c r="F13" s="16">
        <f t="shared" si="2"/>
        <v>24.3</v>
      </c>
      <c r="G13" s="16">
        <f t="shared" si="3"/>
        <v>18.899999999999999</v>
      </c>
      <c r="H13" s="16">
        <f t="shared" si="4"/>
        <v>1.8</v>
      </c>
      <c r="I13" s="16">
        <f t="shared" si="5"/>
        <v>89.999999999999986</v>
      </c>
      <c r="J13" s="16">
        <f t="shared" si="6"/>
        <v>2.6999999999999997</v>
      </c>
      <c r="K13" s="16">
        <f t="shared" si="7"/>
        <v>4.5</v>
      </c>
      <c r="L13" s="16">
        <f t="shared" si="8"/>
        <v>1.8</v>
      </c>
      <c r="M13" s="16">
        <f t="shared" si="9"/>
        <v>10</v>
      </c>
      <c r="N13" s="16">
        <f t="shared" si="10"/>
        <v>100</v>
      </c>
      <c r="O13" s="16">
        <f t="shared" si="11"/>
        <v>5</v>
      </c>
      <c r="P13" s="16">
        <f t="shared" si="12"/>
        <v>2.7</v>
      </c>
      <c r="Q13" s="16">
        <f t="shared" si="13"/>
        <v>2.1</v>
      </c>
      <c r="R13" s="16">
        <f t="shared" si="14"/>
        <v>0.2</v>
      </c>
      <c r="S13" s="16">
        <f t="shared" si="15"/>
        <v>0.3</v>
      </c>
      <c r="T13" s="16">
        <f t="shared" si="16"/>
        <v>0.5</v>
      </c>
      <c r="U13" s="16">
        <f t="shared" si="17"/>
        <v>0.2</v>
      </c>
      <c r="V13" s="17">
        <f t="shared" si="18"/>
        <v>2.9999999999999996</v>
      </c>
      <c r="W13" s="17">
        <f t="shared" si="19"/>
        <v>5</v>
      </c>
      <c r="X13" s="17">
        <f t="shared" si="20"/>
        <v>2</v>
      </c>
    </row>
    <row r="14" spans="1:31">
      <c r="A14" s="5">
        <v>8</v>
      </c>
      <c r="B14" s="14" t="s">
        <v>43</v>
      </c>
      <c r="C14" s="15">
        <v>48</v>
      </c>
      <c r="D14" s="16">
        <f t="shared" si="0"/>
        <v>43.2</v>
      </c>
      <c r="E14" s="16">
        <f t="shared" si="1"/>
        <v>21.6</v>
      </c>
      <c r="F14" s="16">
        <f t="shared" si="2"/>
        <v>11.664000000000001</v>
      </c>
      <c r="G14" s="16">
        <f t="shared" si="3"/>
        <v>9.072000000000001</v>
      </c>
      <c r="H14" s="16">
        <f t="shared" si="4"/>
        <v>0.8640000000000001</v>
      </c>
      <c r="I14" s="16">
        <f t="shared" si="5"/>
        <v>43.2</v>
      </c>
      <c r="J14" s="16">
        <f t="shared" si="6"/>
        <v>1.296</v>
      </c>
      <c r="K14" s="16">
        <f t="shared" si="7"/>
        <v>2.16</v>
      </c>
      <c r="L14" s="16">
        <f t="shared" si="8"/>
        <v>0.8640000000000001</v>
      </c>
      <c r="M14" s="16">
        <f t="shared" si="9"/>
        <v>4.8000000000000007</v>
      </c>
      <c r="N14" s="16">
        <f t="shared" si="10"/>
        <v>48</v>
      </c>
      <c r="O14" s="16">
        <f t="shared" si="11"/>
        <v>2.4000000000000004</v>
      </c>
      <c r="P14" s="16">
        <f t="shared" si="12"/>
        <v>1.2960000000000003</v>
      </c>
      <c r="Q14" s="16">
        <f t="shared" si="13"/>
        <v>1.008</v>
      </c>
      <c r="R14" s="16">
        <f t="shared" si="14"/>
        <v>9.6000000000000016E-2</v>
      </c>
      <c r="S14" s="16">
        <f t="shared" si="15"/>
        <v>0.14400000000000002</v>
      </c>
      <c r="T14" s="16">
        <f t="shared" si="16"/>
        <v>0.24000000000000005</v>
      </c>
      <c r="U14" s="16">
        <f t="shared" si="17"/>
        <v>9.6000000000000016E-2</v>
      </c>
      <c r="V14" s="17">
        <f t="shared" si="18"/>
        <v>1.44</v>
      </c>
      <c r="W14" s="17">
        <f t="shared" si="19"/>
        <v>2.4000000000000004</v>
      </c>
      <c r="X14" s="17">
        <f t="shared" si="20"/>
        <v>0.96000000000000008</v>
      </c>
    </row>
    <row r="15" spans="1:31">
      <c r="A15" s="5">
        <v>9</v>
      </c>
      <c r="B15" s="14" t="s">
        <v>44</v>
      </c>
      <c r="C15" s="15">
        <v>100</v>
      </c>
      <c r="D15" s="16">
        <f t="shared" si="0"/>
        <v>90</v>
      </c>
      <c r="E15" s="16">
        <f t="shared" si="1"/>
        <v>45</v>
      </c>
      <c r="F15" s="16">
        <f t="shared" si="2"/>
        <v>24.3</v>
      </c>
      <c r="G15" s="16">
        <f t="shared" si="3"/>
        <v>18.899999999999999</v>
      </c>
      <c r="H15" s="16">
        <f t="shared" si="4"/>
        <v>1.8</v>
      </c>
      <c r="I15" s="16">
        <f t="shared" si="5"/>
        <v>89.999999999999986</v>
      </c>
      <c r="J15" s="16">
        <f t="shared" si="6"/>
        <v>2.6999999999999997</v>
      </c>
      <c r="K15" s="16">
        <f t="shared" si="7"/>
        <v>4.5</v>
      </c>
      <c r="L15" s="16">
        <f t="shared" si="8"/>
        <v>1.8</v>
      </c>
      <c r="M15" s="16">
        <f t="shared" si="9"/>
        <v>10</v>
      </c>
      <c r="N15" s="16">
        <f t="shared" si="10"/>
        <v>100</v>
      </c>
      <c r="O15" s="16">
        <f t="shared" si="11"/>
        <v>5</v>
      </c>
      <c r="P15" s="16">
        <f t="shared" si="12"/>
        <v>2.7</v>
      </c>
      <c r="Q15" s="16">
        <f t="shared" si="13"/>
        <v>2.1</v>
      </c>
      <c r="R15" s="16">
        <f t="shared" si="14"/>
        <v>0.2</v>
      </c>
      <c r="S15" s="16">
        <f t="shared" si="15"/>
        <v>0.3</v>
      </c>
      <c r="T15" s="16">
        <f t="shared" si="16"/>
        <v>0.5</v>
      </c>
      <c r="U15" s="16">
        <f t="shared" si="17"/>
        <v>0.2</v>
      </c>
      <c r="V15" s="17">
        <f t="shared" si="18"/>
        <v>2.9999999999999996</v>
      </c>
      <c r="W15" s="17">
        <f t="shared" si="19"/>
        <v>5</v>
      </c>
      <c r="X15" s="17">
        <f t="shared" si="20"/>
        <v>2</v>
      </c>
    </row>
    <row r="16" spans="1:31">
      <c r="A16" s="5">
        <v>10</v>
      </c>
      <c r="B16" s="14" t="s">
        <v>1</v>
      </c>
      <c r="C16" s="15">
        <v>100</v>
      </c>
      <c r="D16" s="16">
        <f t="shared" si="0"/>
        <v>90</v>
      </c>
      <c r="E16" s="16">
        <f t="shared" si="1"/>
        <v>45</v>
      </c>
      <c r="F16" s="16">
        <f t="shared" si="2"/>
        <v>24.3</v>
      </c>
      <c r="G16" s="16">
        <f t="shared" si="3"/>
        <v>18.899999999999999</v>
      </c>
      <c r="H16" s="16">
        <f t="shared" si="4"/>
        <v>1.8</v>
      </c>
      <c r="I16" s="16">
        <f t="shared" si="5"/>
        <v>89.999999999999986</v>
      </c>
      <c r="J16" s="16">
        <f t="shared" si="6"/>
        <v>2.6999999999999997</v>
      </c>
      <c r="K16" s="16">
        <f t="shared" si="7"/>
        <v>4.5</v>
      </c>
      <c r="L16" s="16">
        <f t="shared" si="8"/>
        <v>1.8</v>
      </c>
      <c r="M16" s="16">
        <f t="shared" si="9"/>
        <v>10</v>
      </c>
      <c r="N16" s="16">
        <f t="shared" si="10"/>
        <v>100</v>
      </c>
      <c r="O16" s="16">
        <f t="shared" si="11"/>
        <v>5</v>
      </c>
      <c r="P16" s="16">
        <f t="shared" si="12"/>
        <v>2.7</v>
      </c>
      <c r="Q16" s="16">
        <f t="shared" si="13"/>
        <v>2.1</v>
      </c>
      <c r="R16" s="16">
        <f t="shared" si="14"/>
        <v>0.2</v>
      </c>
      <c r="S16" s="16">
        <f t="shared" si="15"/>
        <v>0.3</v>
      </c>
      <c r="T16" s="16">
        <f t="shared" si="16"/>
        <v>0.5</v>
      </c>
      <c r="U16" s="16">
        <f t="shared" si="17"/>
        <v>0.2</v>
      </c>
      <c r="V16" s="17">
        <f t="shared" si="18"/>
        <v>2.9999999999999996</v>
      </c>
      <c r="W16" s="17">
        <f t="shared" si="19"/>
        <v>5</v>
      </c>
      <c r="X16" s="17">
        <f t="shared" si="20"/>
        <v>2</v>
      </c>
    </row>
    <row r="17" spans="1:24">
      <c r="A17" s="5">
        <v>11</v>
      </c>
      <c r="B17" s="14" t="s">
        <v>45</v>
      </c>
      <c r="C17" s="15">
        <v>700</v>
      </c>
      <c r="D17" s="16">
        <f t="shared" si="0"/>
        <v>630</v>
      </c>
      <c r="E17" s="16">
        <f t="shared" si="1"/>
        <v>315</v>
      </c>
      <c r="F17" s="16">
        <f t="shared" si="2"/>
        <v>170.10000000000002</v>
      </c>
      <c r="G17" s="16">
        <f t="shared" si="3"/>
        <v>132.29999999999998</v>
      </c>
      <c r="H17" s="16">
        <f t="shared" si="4"/>
        <v>12.6</v>
      </c>
      <c r="I17" s="16">
        <f t="shared" si="5"/>
        <v>630</v>
      </c>
      <c r="J17" s="16">
        <f t="shared" si="6"/>
        <v>18.899999999999999</v>
      </c>
      <c r="K17" s="16">
        <f t="shared" si="7"/>
        <v>31.5</v>
      </c>
      <c r="L17" s="16">
        <f t="shared" si="8"/>
        <v>12.6</v>
      </c>
      <c r="M17" s="16">
        <f t="shared" si="9"/>
        <v>70</v>
      </c>
      <c r="N17" s="16">
        <f t="shared" si="10"/>
        <v>700</v>
      </c>
      <c r="O17" s="16">
        <f t="shared" si="11"/>
        <v>35</v>
      </c>
      <c r="P17" s="16">
        <f t="shared" si="12"/>
        <v>18.900000000000002</v>
      </c>
      <c r="Q17" s="16">
        <f t="shared" si="13"/>
        <v>14.7</v>
      </c>
      <c r="R17" s="16">
        <f t="shared" si="14"/>
        <v>1.4000000000000001</v>
      </c>
      <c r="S17" s="16">
        <f t="shared" si="15"/>
        <v>2.1</v>
      </c>
      <c r="T17" s="16">
        <f t="shared" si="16"/>
        <v>3.5</v>
      </c>
      <c r="U17" s="16">
        <f t="shared" si="17"/>
        <v>1.4000000000000001</v>
      </c>
      <c r="V17" s="17">
        <f t="shared" si="18"/>
        <v>21</v>
      </c>
      <c r="W17" s="17">
        <f t="shared" si="19"/>
        <v>35</v>
      </c>
      <c r="X17" s="17">
        <f t="shared" si="20"/>
        <v>14</v>
      </c>
    </row>
    <row r="18" spans="1:24">
      <c r="A18" s="5">
        <v>12</v>
      </c>
      <c r="B18" s="14" t="s">
        <v>46</v>
      </c>
      <c r="C18" s="15">
        <v>700</v>
      </c>
      <c r="D18" s="16">
        <f t="shared" si="0"/>
        <v>630</v>
      </c>
      <c r="E18" s="16">
        <f t="shared" si="1"/>
        <v>315</v>
      </c>
      <c r="F18" s="16">
        <f t="shared" si="2"/>
        <v>170.10000000000002</v>
      </c>
      <c r="G18" s="16">
        <f t="shared" si="3"/>
        <v>132.29999999999998</v>
      </c>
      <c r="H18" s="16">
        <f t="shared" si="4"/>
        <v>12.6</v>
      </c>
      <c r="I18" s="16">
        <f t="shared" si="5"/>
        <v>630</v>
      </c>
      <c r="J18" s="16">
        <f t="shared" si="6"/>
        <v>18.899999999999999</v>
      </c>
      <c r="K18" s="16">
        <f t="shared" si="7"/>
        <v>31.5</v>
      </c>
      <c r="L18" s="16">
        <f t="shared" si="8"/>
        <v>12.6</v>
      </c>
      <c r="M18" s="16">
        <f t="shared" si="9"/>
        <v>70</v>
      </c>
      <c r="N18" s="16">
        <f t="shared" si="10"/>
        <v>700</v>
      </c>
      <c r="O18" s="16">
        <f t="shared" si="11"/>
        <v>35</v>
      </c>
      <c r="P18" s="16">
        <f t="shared" si="12"/>
        <v>18.900000000000002</v>
      </c>
      <c r="Q18" s="16">
        <f t="shared" si="13"/>
        <v>14.7</v>
      </c>
      <c r="R18" s="16">
        <f t="shared" si="14"/>
        <v>1.4000000000000001</v>
      </c>
      <c r="S18" s="16">
        <f t="shared" si="15"/>
        <v>2.1</v>
      </c>
      <c r="T18" s="16">
        <f t="shared" si="16"/>
        <v>3.5</v>
      </c>
      <c r="U18" s="16">
        <f t="shared" si="17"/>
        <v>1.4000000000000001</v>
      </c>
      <c r="V18" s="17">
        <f t="shared" si="18"/>
        <v>21</v>
      </c>
      <c r="W18" s="17">
        <f t="shared" si="19"/>
        <v>35</v>
      </c>
      <c r="X18" s="17">
        <f t="shared" si="20"/>
        <v>14</v>
      </c>
    </row>
    <row r="19" spans="1:24">
      <c r="A19" s="5">
        <v>13</v>
      </c>
      <c r="B19" s="14" t="s">
        <v>47</v>
      </c>
      <c r="C19" s="15">
        <v>300</v>
      </c>
      <c r="D19" s="16">
        <f t="shared" si="0"/>
        <v>270</v>
      </c>
      <c r="E19" s="16">
        <f t="shared" si="1"/>
        <v>135</v>
      </c>
      <c r="F19" s="16">
        <f t="shared" si="2"/>
        <v>72.900000000000006</v>
      </c>
      <c r="G19" s="16">
        <f t="shared" si="3"/>
        <v>56.699999999999996</v>
      </c>
      <c r="H19" s="16">
        <f t="shared" si="4"/>
        <v>5.4</v>
      </c>
      <c r="I19" s="16">
        <f t="shared" si="5"/>
        <v>270</v>
      </c>
      <c r="J19" s="16">
        <f t="shared" si="6"/>
        <v>8.1</v>
      </c>
      <c r="K19" s="16">
        <f t="shared" si="7"/>
        <v>13.5</v>
      </c>
      <c r="L19" s="16">
        <f t="shared" si="8"/>
        <v>5.4</v>
      </c>
      <c r="M19" s="16">
        <f t="shared" si="9"/>
        <v>30</v>
      </c>
      <c r="N19" s="16">
        <f t="shared" si="10"/>
        <v>300</v>
      </c>
      <c r="O19" s="16">
        <f t="shared" si="11"/>
        <v>15</v>
      </c>
      <c r="P19" s="16">
        <f t="shared" si="12"/>
        <v>8.1000000000000014</v>
      </c>
      <c r="Q19" s="16">
        <f t="shared" si="13"/>
        <v>6.3</v>
      </c>
      <c r="R19" s="16">
        <f t="shared" si="14"/>
        <v>0.6</v>
      </c>
      <c r="S19" s="16">
        <f t="shared" si="15"/>
        <v>0.89999999999999991</v>
      </c>
      <c r="T19" s="16">
        <f t="shared" si="16"/>
        <v>1.5</v>
      </c>
      <c r="U19" s="16">
        <f t="shared" si="17"/>
        <v>0.6</v>
      </c>
      <c r="V19" s="17">
        <f t="shared" si="18"/>
        <v>9</v>
      </c>
      <c r="W19" s="17">
        <f t="shared" si="19"/>
        <v>15</v>
      </c>
      <c r="X19" s="17">
        <f t="shared" si="20"/>
        <v>6</v>
      </c>
    </row>
    <row r="20" spans="1:24">
      <c r="A20" s="5">
        <v>14</v>
      </c>
      <c r="B20" s="14" t="s">
        <v>48</v>
      </c>
      <c r="C20" s="15">
        <v>12</v>
      </c>
      <c r="D20" s="16">
        <f t="shared" si="0"/>
        <v>10.8</v>
      </c>
      <c r="E20" s="16">
        <f t="shared" si="1"/>
        <v>5.4</v>
      </c>
      <c r="F20" s="16">
        <f t="shared" si="2"/>
        <v>2.9160000000000004</v>
      </c>
      <c r="G20" s="16">
        <f t="shared" si="3"/>
        <v>2.2680000000000002</v>
      </c>
      <c r="H20" s="16">
        <f t="shared" si="4"/>
        <v>0.21600000000000003</v>
      </c>
      <c r="I20" s="16">
        <f t="shared" si="5"/>
        <v>10.8</v>
      </c>
      <c r="J20" s="16">
        <f t="shared" si="6"/>
        <v>0.32400000000000001</v>
      </c>
      <c r="K20" s="16">
        <f t="shared" si="7"/>
        <v>0.54</v>
      </c>
      <c r="L20" s="16">
        <f t="shared" si="8"/>
        <v>0.21600000000000003</v>
      </c>
      <c r="M20" s="16">
        <f t="shared" si="9"/>
        <v>1.2000000000000002</v>
      </c>
      <c r="N20" s="16">
        <f t="shared" si="10"/>
        <v>12</v>
      </c>
      <c r="O20" s="16">
        <f t="shared" si="11"/>
        <v>0.60000000000000009</v>
      </c>
      <c r="P20" s="16">
        <f t="shared" si="12"/>
        <v>0.32400000000000007</v>
      </c>
      <c r="Q20" s="16">
        <f t="shared" si="13"/>
        <v>0.252</v>
      </c>
      <c r="R20" s="16">
        <f t="shared" si="14"/>
        <v>2.4000000000000004E-2</v>
      </c>
      <c r="S20" s="16">
        <f t="shared" si="15"/>
        <v>3.6000000000000004E-2</v>
      </c>
      <c r="T20" s="16">
        <f t="shared" si="16"/>
        <v>6.0000000000000012E-2</v>
      </c>
      <c r="U20" s="16">
        <f t="shared" si="17"/>
        <v>2.4000000000000004E-2</v>
      </c>
      <c r="V20" s="17">
        <f t="shared" si="18"/>
        <v>0.36</v>
      </c>
      <c r="W20" s="17">
        <f t="shared" si="19"/>
        <v>0.60000000000000009</v>
      </c>
      <c r="X20" s="17">
        <f t="shared" si="20"/>
        <v>0.24000000000000002</v>
      </c>
    </row>
    <row r="21" spans="1:24">
      <c r="A21" s="5">
        <v>15</v>
      </c>
      <c r="B21" s="14" t="s">
        <v>49</v>
      </c>
      <c r="C21" s="15">
        <v>1400</v>
      </c>
      <c r="D21" s="16">
        <f t="shared" si="0"/>
        <v>1260</v>
      </c>
      <c r="E21" s="16">
        <f t="shared" si="1"/>
        <v>630</v>
      </c>
      <c r="F21" s="16">
        <f t="shared" si="2"/>
        <v>340.20000000000005</v>
      </c>
      <c r="G21" s="16">
        <f t="shared" si="3"/>
        <v>264.59999999999997</v>
      </c>
      <c r="H21" s="16">
        <f t="shared" si="4"/>
        <v>25.2</v>
      </c>
      <c r="I21" s="16">
        <f t="shared" si="5"/>
        <v>1260</v>
      </c>
      <c r="J21" s="16">
        <f t="shared" si="6"/>
        <v>37.799999999999997</v>
      </c>
      <c r="K21" s="16">
        <f t="shared" si="7"/>
        <v>63</v>
      </c>
      <c r="L21" s="16">
        <f t="shared" si="8"/>
        <v>25.2</v>
      </c>
      <c r="M21" s="16">
        <f t="shared" si="9"/>
        <v>140</v>
      </c>
      <c r="N21" s="16">
        <f t="shared" si="10"/>
        <v>1400</v>
      </c>
      <c r="O21" s="16">
        <f t="shared" si="11"/>
        <v>70</v>
      </c>
      <c r="P21" s="16">
        <f t="shared" si="12"/>
        <v>37.800000000000004</v>
      </c>
      <c r="Q21" s="16">
        <f t="shared" si="13"/>
        <v>29.4</v>
      </c>
      <c r="R21" s="16">
        <f t="shared" si="14"/>
        <v>2.8000000000000003</v>
      </c>
      <c r="S21" s="16">
        <f t="shared" si="15"/>
        <v>4.2</v>
      </c>
      <c r="T21" s="16">
        <f t="shared" si="16"/>
        <v>7</v>
      </c>
      <c r="U21" s="16">
        <f t="shared" si="17"/>
        <v>2.8000000000000003</v>
      </c>
      <c r="V21" s="17">
        <f t="shared" si="18"/>
        <v>42</v>
      </c>
      <c r="W21" s="17">
        <f t="shared" si="19"/>
        <v>70</v>
      </c>
      <c r="X21" s="17">
        <f t="shared" si="20"/>
        <v>28</v>
      </c>
    </row>
    <row r="22" spans="1:24">
      <c r="A22" s="5">
        <v>16</v>
      </c>
      <c r="B22" s="14" t="s">
        <v>2</v>
      </c>
      <c r="C22" s="15">
        <v>1600</v>
      </c>
      <c r="D22" s="16">
        <f t="shared" si="0"/>
        <v>1440</v>
      </c>
      <c r="E22" s="16">
        <f t="shared" si="1"/>
        <v>720</v>
      </c>
      <c r="F22" s="16">
        <f t="shared" si="2"/>
        <v>388.8</v>
      </c>
      <c r="G22" s="16">
        <f t="shared" si="3"/>
        <v>302.39999999999998</v>
      </c>
      <c r="H22" s="16">
        <f t="shared" si="4"/>
        <v>28.8</v>
      </c>
      <c r="I22" s="16">
        <f t="shared" si="5"/>
        <v>1439.9999999999998</v>
      </c>
      <c r="J22" s="16">
        <f t="shared" si="6"/>
        <v>43.199999999999996</v>
      </c>
      <c r="K22" s="16">
        <f t="shared" si="7"/>
        <v>72</v>
      </c>
      <c r="L22" s="16">
        <f t="shared" si="8"/>
        <v>28.8</v>
      </c>
      <c r="M22" s="16">
        <f t="shared" si="9"/>
        <v>160</v>
      </c>
      <c r="N22" s="16">
        <f t="shared" si="10"/>
        <v>1600</v>
      </c>
      <c r="O22" s="16">
        <f t="shared" si="11"/>
        <v>80</v>
      </c>
      <c r="P22" s="16">
        <f t="shared" si="12"/>
        <v>43.2</v>
      </c>
      <c r="Q22" s="16">
        <f t="shared" si="13"/>
        <v>33.6</v>
      </c>
      <c r="R22" s="16">
        <f t="shared" si="14"/>
        <v>3.2</v>
      </c>
      <c r="S22" s="16">
        <f t="shared" si="15"/>
        <v>4.8</v>
      </c>
      <c r="T22" s="16">
        <f t="shared" si="16"/>
        <v>8</v>
      </c>
      <c r="U22" s="16">
        <f t="shared" si="17"/>
        <v>3.2</v>
      </c>
      <c r="V22" s="17">
        <f t="shared" si="18"/>
        <v>47.999999999999993</v>
      </c>
      <c r="W22" s="17">
        <f t="shared" si="19"/>
        <v>80</v>
      </c>
      <c r="X22" s="17">
        <f t="shared" si="20"/>
        <v>32</v>
      </c>
    </row>
    <row r="23" spans="1:24">
      <c r="A23" s="5">
        <v>17</v>
      </c>
      <c r="B23" s="14" t="s">
        <v>50</v>
      </c>
      <c r="C23" s="15">
        <v>1200</v>
      </c>
      <c r="D23" s="16">
        <f t="shared" si="0"/>
        <v>1080</v>
      </c>
      <c r="E23" s="16">
        <f t="shared" si="1"/>
        <v>540</v>
      </c>
      <c r="F23" s="16">
        <f t="shared" si="2"/>
        <v>291.60000000000002</v>
      </c>
      <c r="G23" s="16">
        <f t="shared" si="3"/>
        <v>226.79999999999998</v>
      </c>
      <c r="H23" s="16">
        <f t="shared" si="4"/>
        <v>21.6</v>
      </c>
      <c r="I23" s="16">
        <f t="shared" si="5"/>
        <v>1080</v>
      </c>
      <c r="J23" s="16">
        <f t="shared" si="6"/>
        <v>32.4</v>
      </c>
      <c r="K23" s="16">
        <f t="shared" si="7"/>
        <v>54</v>
      </c>
      <c r="L23" s="16">
        <f t="shared" si="8"/>
        <v>21.6</v>
      </c>
      <c r="M23" s="16">
        <f t="shared" si="9"/>
        <v>120</v>
      </c>
      <c r="N23" s="16">
        <f t="shared" si="10"/>
        <v>1200</v>
      </c>
      <c r="O23" s="16">
        <f t="shared" si="11"/>
        <v>60</v>
      </c>
      <c r="P23" s="16">
        <f t="shared" si="12"/>
        <v>32.400000000000006</v>
      </c>
      <c r="Q23" s="16">
        <f t="shared" si="13"/>
        <v>25.2</v>
      </c>
      <c r="R23" s="16">
        <f t="shared" si="14"/>
        <v>2.4</v>
      </c>
      <c r="S23" s="16">
        <f t="shared" si="15"/>
        <v>3.5999999999999996</v>
      </c>
      <c r="T23" s="16">
        <f t="shared" si="16"/>
        <v>6</v>
      </c>
      <c r="U23" s="16">
        <f t="shared" si="17"/>
        <v>2.4</v>
      </c>
      <c r="V23" s="17">
        <f t="shared" si="18"/>
        <v>36</v>
      </c>
      <c r="W23" s="17">
        <f t="shared" si="19"/>
        <v>60</v>
      </c>
      <c r="X23" s="17">
        <f t="shared" si="20"/>
        <v>24</v>
      </c>
    </row>
    <row r="24" spans="1:24">
      <c r="A24" s="5">
        <v>18</v>
      </c>
      <c r="B24" s="14" t="s">
        <v>3</v>
      </c>
      <c r="C24" s="15">
        <v>2800</v>
      </c>
      <c r="D24" s="16">
        <f t="shared" si="0"/>
        <v>2520</v>
      </c>
      <c r="E24" s="16">
        <f t="shared" si="1"/>
        <v>1260</v>
      </c>
      <c r="F24" s="16">
        <f t="shared" si="2"/>
        <v>680.40000000000009</v>
      </c>
      <c r="G24" s="16">
        <f t="shared" si="3"/>
        <v>529.19999999999993</v>
      </c>
      <c r="H24" s="16">
        <f t="shared" si="4"/>
        <v>50.4</v>
      </c>
      <c r="I24" s="16">
        <f t="shared" si="5"/>
        <v>2520</v>
      </c>
      <c r="J24" s="16">
        <f t="shared" si="6"/>
        <v>75.599999999999994</v>
      </c>
      <c r="K24" s="16">
        <f t="shared" si="7"/>
        <v>126</v>
      </c>
      <c r="L24" s="16">
        <f t="shared" si="8"/>
        <v>50.4</v>
      </c>
      <c r="M24" s="16">
        <f t="shared" si="9"/>
        <v>280</v>
      </c>
      <c r="N24" s="16">
        <f t="shared" si="10"/>
        <v>2800</v>
      </c>
      <c r="O24" s="16">
        <f t="shared" si="11"/>
        <v>140</v>
      </c>
      <c r="P24" s="16">
        <f t="shared" si="12"/>
        <v>75.600000000000009</v>
      </c>
      <c r="Q24" s="16">
        <f t="shared" si="13"/>
        <v>58.8</v>
      </c>
      <c r="R24" s="16">
        <f t="shared" si="14"/>
        <v>5.6000000000000005</v>
      </c>
      <c r="S24" s="16">
        <f t="shared" si="15"/>
        <v>8.4</v>
      </c>
      <c r="T24" s="16">
        <f t="shared" si="16"/>
        <v>14</v>
      </c>
      <c r="U24" s="16">
        <f t="shared" si="17"/>
        <v>5.6000000000000005</v>
      </c>
      <c r="V24" s="17">
        <f t="shared" si="18"/>
        <v>84</v>
      </c>
      <c r="W24" s="17">
        <f t="shared" si="19"/>
        <v>140</v>
      </c>
      <c r="X24" s="17">
        <f t="shared" si="20"/>
        <v>56</v>
      </c>
    </row>
    <row r="25" spans="1:24">
      <c r="A25" s="5">
        <v>18</v>
      </c>
      <c r="B25" s="14" t="s">
        <v>17</v>
      </c>
      <c r="C25" s="15">
        <v>1500</v>
      </c>
      <c r="D25" s="16">
        <f t="shared" si="0"/>
        <v>1350</v>
      </c>
      <c r="E25" s="16">
        <f t="shared" si="1"/>
        <v>675</v>
      </c>
      <c r="F25" s="16">
        <f t="shared" si="2"/>
        <v>364.5</v>
      </c>
      <c r="G25" s="16">
        <f t="shared" si="3"/>
        <v>283.5</v>
      </c>
      <c r="H25" s="16">
        <f t="shared" si="4"/>
        <v>27</v>
      </c>
      <c r="I25" s="16">
        <f t="shared" si="5"/>
        <v>1350</v>
      </c>
      <c r="J25" s="16">
        <f t="shared" si="6"/>
        <v>40.5</v>
      </c>
      <c r="K25" s="16">
        <f t="shared" si="7"/>
        <v>67.5</v>
      </c>
      <c r="L25" s="16">
        <f t="shared" si="8"/>
        <v>27</v>
      </c>
      <c r="M25" s="16">
        <f t="shared" si="9"/>
        <v>150</v>
      </c>
      <c r="N25" s="16">
        <f t="shared" si="10"/>
        <v>1500</v>
      </c>
      <c r="O25" s="16">
        <f t="shared" si="11"/>
        <v>75</v>
      </c>
      <c r="P25" s="16">
        <f t="shared" si="12"/>
        <v>40.5</v>
      </c>
      <c r="Q25" s="16">
        <f t="shared" si="13"/>
        <v>31.5</v>
      </c>
      <c r="R25" s="16">
        <f t="shared" si="14"/>
        <v>3</v>
      </c>
      <c r="S25" s="16">
        <f t="shared" si="15"/>
        <v>4.5</v>
      </c>
      <c r="T25" s="16">
        <f t="shared" si="16"/>
        <v>7.5</v>
      </c>
      <c r="U25" s="16">
        <f t="shared" si="17"/>
        <v>3</v>
      </c>
      <c r="V25" s="17">
        <f t="shared" si="18"/>
        <v>45</v>
      </c>
      <c r="W25" s="17">
        <f t="shared" si="19"/>
        <v>75</v>
      </c>
      <c r="X25" s="17">
        <f t="shared" si="20"/>
        <v>30</v>
      </c>
    </row>
    <row r="26" spans="1:24">
      <c r="A26" s="5">
        <v>20</v>
      </c>
      <c r="B26" s="14" t="s">
        <v>18</v>
      </c>
      <c r="C26" s="15">
        <v>12</v>
      </c>
      <c r="D26" s="16">
        <f t="shared" si="0"/>
        <v>10.8</v>
      </c>
      <c r="E26" s="16">
        <f t="shared" si="1"/>
        <v>5.4</v>
      </c>
      <c r="F26" s="16">
        <f t="shared" si="2"/>
        <v>2.9160000000000004</v>
      </c>
      <c r="G26" s="16">
        <f t="shared" si="3"/>
        <v>2.2680000000000002</v>
      </c>
      <c r="H26" s="16">
        <f t="shared" si="4"/>
        <v>0.21600000000000003</v>
      </c>
      <c r="I26" s="16">
        <f t="shared" si="5"/>
        <v>10.8</v>
      </c>
      <c r="J26" s="16">
        <f t="shared" si="6"/>
        <v>0.32400000000000001</v>
      </c>
      <c r="K26" s="16">
        <f t="shared" si="7"/>
        <v>0.54</v>
      </c>
      <c r="L26" s="16">
        <f t="shared" si="8"/>
        <v>0.21600000000000003</v>
      </c>
      <c r="M26" s="16">
        <f t="shared" si="9"/>
        <v>1.2000000000000002</v>
      </c>
      <c r="N26" s="16">
        <f t="shared" si="10"/>
        <v>12</v>
      </c>
      <c r="O26" s="16">
        <f t="shared" si="11"/>
        <v>0.60000000000000009</v>
      </c>
      <c r="P26" s="16">
        <f t="shared" si="12"/>
        <v>0.32400000000000007</v>
      </c>
      <c r="Q26" s="16">
        <f t="shared" si="13"/>
        <v>0.252</v>
      </c>
      <c r="R26" s="16">
        <f t="shared" si="14"/>
        <v>2.4000000000000004E-2</v>
      </c>
      <c r="S26" s="16">
        <f t="shared" si="15"/>
        <v>3.6000000000000004E-2</v>
      </c>
      <c r="T26" s="16">
        <f t="shared" si="16"/>
        <v>6.0000000000000012E-2</v>
      </c>
      <c r="U26" s="16">
        <f t="shared" si="17"/>
        <v>2.4000000000000004E-2</v>
      </c>
      <c r="V26" s="17">
        <f t="shared" si="18"/>
        <v>0.36</v>
      </c>
      <c r="W26" s="17">
        <f t="shared" si="19"/>
        <v>0.60000000000000009</v>
      </c>
      <c r="X26" s="17">
        <f t="shared" si="20"/>
        <v>0.24000000000000002</v>
      </c>
    </row>
    <row r="27" spans="1:24">
      <c r="A27" s="5">
        <v>21</v>
      </c>
      <c r="B27" s="14" t="s">
        <v>51</v>
      </c>
      <c r="C27" s="15">
        <v>500</v>
      </c>
      <c r="D27" s="16">
        <f t="shared" si="0"/>
        <v>450</v>
      </c>
      <c r="E27" s="16">
        <f t="shared" si="1"/>
        <v>225</v>
      </c>
      <c r="F27" s="16">
        <f t="shared" si="2"/>
        <v>121.50000000000001</v>
      </c>
      <c r="G27" s="16">
        <f t="shared" si="3"/>
        <v>94.5</v>
      </c>
      <c r="H27" s="16">
        <f t="shared" si="4"/>
        <v>9</v>
      </c>
      <c r="I27" s="16">
        <f t="shared" si="5"/>
        <v>450</v>
      </c>
      <c r="J27" s="16">
        <f t="shared" si="6"/>
        <v>13.5</v>
      </c>
      <c r="K27" s="16">
        <f t="shared" si="7"/>
        <v>22.5</v>
      </c>
      <c r="L27" s="16">
        <f t="shared" si="8"/>
        <v>9</v>
      </c>
      <c r="M27" s="16">
        <f t="shared" si="9"/>
        <v>50</v>
      </c>
      <c r="N27" s="16">
        <f t="shared" si="10"/>
        <v>500</v>
      </c>
      <c r="O27" s="16">
        <f t="shared" si="11"/>
        <v>25</v>
      </c>
      <c r="P27" s="16">
        <f t="shared" si="12"/>
        <v>13.5</v>
      </c>
      <c r="Q27" s="16">
        <f t="shared" si="13"/>
        <v>10.5</v>
      </c>
      <c r="R27" s="16">
        <f t="shared" si="14"/>
        <v>1</v>
      </c>
      <c r="S27" s="16">
        <f t="shared" si="15"/>
        <v>1.5</v>
      </c>
      <c r="T27" s="16">
        <f t="shared" si="16"/>
        <v>2.5</v>
      </c>
      <c r="U27" s="16">
        <f t="shared" si="17"/>
        <v>1</v>
      </c>
      <c r="V27" s="17">
        <f t="shared" si="18"/>
        <v>15</v>
      </c>
      <c r="W27" s="17">
        <f t="shared" si="19"/>
        <v>25</v>
      </c>
      <c r="X27" s="17">
        <f t="shared" si="20"/>
        <v>10</v>
      </c>
    </row>
    <row r="28" spans="1:24">
      <c r="A28" s="5">
        <v>22</v>
      </c>
      <c r="B28" s="14" t="s">
        <v>52</v>
      </c>
      <c r="C28" s="15">
        <v>1000</v>
      </c>
      <c r="D28" s="16">
        <f t="shared" si="0"/>
        <v>900</v>
      </c>
      <c r="E28" s="16">
        <f t="shared" si="1"/>
        <v>450</v>
      </c>
      <c r="F28" s="16">
        <f t="shared" si="2"/>
        <v>243.00000000000003</v>
      </c>
      <c r="G28" s="16">
        <f t="shared" si="3"/>
        <v>189</v>
      </c>
      <c r="H28" s="16">
        <f t="shared" si="4"/>
        <v>18</v>
      </c>
      <c r="I28" s="16">
        <f t="shared" si="5"/>
        <v>900</v>
      </c>
      <c r="J28" s="16">
        <f t="shared" si="6"/>
        <v>27</v>
      </c>
      <c r="K28" s="16">
        <f t="shared" si="7"/>
        <v>45</v>
      </c>
      <c r="L28" s="16">
        <f t="shared" si="8"/>
        <v>18</v>
      </c>
      <c r="M28" s="16">
        <f t="shared" si="9"/>
        <v>100</v>
      </c>
      <c r="N28" s="16">
        <f t="shared" si="10"/>
        <v>1000</v>
      </c>
      <c r="O28" s="16">
        <f t="shared" si="11"/>
        <v>50</v>
      </c>
      <c r="P28" s="16">
        <f t="shared" si="12"/>
        <v>27</v>
      </c>
      <c r="Q28" s="16">
        <f t="shared" si="13"/>
        <v>21</v>
      </c>
      <c r="R28" s="16">
        <f t="shared" si="14"/>
        <v>2</v>
      </c>
      <c r="S28" s="16">
        <f t="shared" si="15"/>
        <v>3</v>
      </c>
      <c r="T28" s="16">
        <f t="shared" si="16"/>
        <v>5</v>
      </c>
      <c r="U28" s="16">
        <f t="shared" si="17"/>
        <v>2</v>
      </c>
      <c r="V28" s="17">
        <f t="shared" si="18"/>
        <v>30</v>
      </c>
      <c r="W28" s="17">
        <f t="shared" si="19"/>
        <v>50</v>
      </c>
      <c r="X28" s="17">
        <f t="shared" si="20"/>
        <v>20</v>
      </c>
    </row>
    <row r="29" spans="1:24">
      <c r="A29" s="5">
        <v>23</v>
      </c>
      <c r="B29" s="14" t="s">
        <v>53</v>
      </c>
      <c r="C29" s="15">
        <v>100</v>
      </c>
      <c r="D29" s="16">
        <f t="shared" si="0"/>
        <v>90</v>
      </c>
      <c r="E29" s="16">
        <f t="shared" si="1"/>
        <v>45</v>
      </c>
      <c r="F29" s="16">
        <f t="shared" si="2"/>
        <v>24.3</v>
      </c>
      <c r="G29" s="16">
        <f t="shared" si="3"/>
        <v>18.899999999999999</v>
      </c>
      <c r="H29" s="16">
        <f t="shared" si="4"/>
        <v>1.8</v>
      </c>
      <c r="I29" s="16">
        <f t="shared" si="5"/>
        <v>89.999999999999986</v>
      </c>
      <c r="J29" s="16">
        <f t="shared" si="6"/>
        <v>2.6999999999999997</v>
      </c>
      <c r="K29" s="16">
        <f t="shared" si="7"/>
        <v>4.5</v>
      </c>
      <c r="L29" s="16">
        <f t="shared" si="8"/>
        <v>1.8</v>
      </c>
      <c r="M29" s="16">
        <f t="shared" si="9"/>
        <v>10</v>
      </c>
      <c r="N29" s="16">
        <f t="shared" si="10"/>
        <v>100</v>
      </c>
      <c r="O29" s="16">
        <f t="shared" si="11"/>
        <v>5</v>
      </c>
      <c r="P29" s="16">
        <f t="shared" si="12"/>
        <v>2.7</v>
      </c>
      <c r="Q29" s="16">
        <f t="shared" si="13"/>
        <v>2.1</v>
      </c>
      <c r="R29" s="16">
        <f t="shared" si="14"/>
        <v>0.2</v>
      </c>
      <c r="S29" s="16">
        <f t="shared" si="15"/>
        <v>0.3</v>
      </c>
      <c r="T29" s="16">
        <f t="shared" si="16"/>
        <v>0.5</v>
      </c>
      <c r="U29" s="16">
        <f t="shared" si="17"/>
        <v>0.2</v>
      </c>
      <c r="V29" s="17">
        <f t="shared" si="18"/>
        <v>2.9999999999999996</v>
      </c>
      <c r="W29" s="17">
        <f t="shared" si="19"/>
        <v>5</v>
      </c>
      <c r="X29" s="17">
        <f t="shared" si="20"/>
        <v>2</v>
      </c>
    </row>
    <row r="30" spans="1:24">
      <c r="A30" s="5">
        <v>24</v>
      </c>
      <c r="B30" s="14" t="s">
        <v>54</v>
      </c>
      <c r="C30" s="15">
        <v>1200</v>
      </c>
      <c r="D30" s="16">
        <f t="shared" si="0"/>
        <v>1080</v>
      </c>
      <c r="E30" s="16">
        <f t="shared" si="1"/>
        <v>540</v>
      </c>
      <c r="F30" s="16">
        <f t="shared" si="2"/>
        <v>291.60000000000002</v>
      </c>
      <c r="G30" s="16">
        <f t="shared" si="3"/>
        <v>226.79999999999998</v>
      </c>
      <c r="H30" s="16">
        <f t="shared" si="4"/>
        <v>21.6</v>
      </c>
      <c r="I30" s="16">
        <f t="shared" si="5"/>
        <v>1080</v>
      </c>
      <c r="J30" s="16">
        <f t="shared" si="6"/>
        <v>32.4</v>
      </c>
      <c r="K30" s="16">
        <f t="shared" si="7"/>
        <v>54</v>
      </c>
      <c r="L30" s="16">
        <f t="shared" si="8"/>
        <v>21.6</v>
      </c>
      <c r="M30" s="16">
        <f t="shared" si="9"/>
        <v>120</v>
      </c>
      <c r="N30" s="16">
        <f t="shared" si="10"/>
        <v>1200</v>
      </c>
      <c r="O30" s="16">
        <f t="shared" si="11"/>
        <v>60</v>
      </c>
      <c r="P30" s="16">
        <f t="shared" si="12"/>
        <v>32.400000000000006</v>
      </c>
      <c r="Q30" s="16">
        <f t="shared" si="13"/>
        <v>25.2</v>
      </c>
      <c r="R30" s="16">
        <f t="shared" si="14"/>
        <v>2.4</v>
      </c>
      <c r="S30" s="16">
        <f t="shared" si="15"/>
        <v>3.5999999999999996</v>
      </c>
      <c r="T30" s="16">
        <f t="shared" si="16"/>
        <v>6</v>
      </c>
      <c r="U30" s="16">
        <f t="shared" si="17"/>
        <v>2.4</v>
      </c>
      <c r="V30" s="17">
        <f t="shared" si="18"/>
        <v>36</v>
      </c>
      <c r="W30" s="17">
        <f t="shared" si="19"/>
        <v>60</v>
      </c>
      <c r="X30" s="17">
        <f t="shared" si="20"/>
        <v>24</v>
      </c>
    </row>
    <row r="31" spans="1:24">
      <c r="A31" s="5">
        <v>25</v>
      </c>
      <c r="B31" s="14" t="s">
        <v>21</v>
      </c>
      <c r="C31" s="15">
        <v>2400</v>
      </c>
      <c r="D31" s="16">
        <f t="shared" si="0"/>
        <v>2160</v>
      </c>
      <c r="E31" s="16">
        <f t="shared" si="1"/>
        <v>1080</v>
      </c>
      <c r="F31" s="16">
        <f t="shared" si="2"/>
        <v>583.20000000000005</v>
      </c>
      <c r="G31" s="16">
        <f t="shared" si="3"/>
        <v>453.59999999999997</v>
      </c>
      <c r="H31" s="16">
        <f t="shared" si="4"/>
        <v>43.2</v>
      </c>
      <c r="I31" s="16">
        <f t="shared" si="5"/>
        <v>2160</v>
      </c>
      <c r="J31" s="16">
        <f t="shared" si="6"/>
        <v>64.8</v>
      </c>
      <c r="K31" s="16">
        <f t="shared" si="7"/>
        <v>108</v>
      </c>
      <c r="L31" s="16">
        <f t="shared" si="8"/>
        <v>43.2</v>
      </c>
      <c r="M31" s="16">
        <f t="shared" si="9"/>
        <v>240</v>
      </c>
      <c r="N31" s="16">
        <f t="shared" si="10"/>
        <v>2400</v>
      </c>
      <c r="O31" s="16">
        <f t="shared" si="11"/>
        <v>120</v>
      </c>
      <c r="P31" s="16">
        <f t="shared" si="12"/>
        <v>64.800000000000011</v>
      </c>
      <c r="Q31" s="16">
        <f t="shared" si="13"/>
        <v>50.4</v>
      </c>
      <c r="R31" s="16">
        <f t="shared" si="14"/>
        <v>4.8</v>
      </c>
      <c r="S31" s="16">
        <f t="shared" si="15"/>
        <v>7.1999999999999993</v>
      </c>
      <c r="T31" s="16">
        <f t="shared" si="16"/>
        <v>12</v>
      </c>
      <c r="U31" s="16">
        <f t="shared" si="17"/>
        <v>4.8</v>
      </c>
      <c r="V31" s="17">
        <f t="shared" si="18"/>
        <v>72</v>
      </c>
      <c r="W31" s="17">
        <f t="shared" si="19"/>
        <v>120</v>
      </c>
      <c r="X31" s="17">
        <f t="shared" si="20"/>
        <v>48</v>
      </c>
    </row>
    <row r="32" spans="1:24">
      <c r="A32" s="5">
        <v>26</v>
      </c>
      <c r="B32" s="14" t="s">
        <v>20</v>
      </c>
      <c r="C32" s="15">
        <v>1500</v>
      </c>
      <c r="D32" s="16">
        <f t="shared" si="0"/>
        <v>1350</v>
      </c>
      <c r="E32" s="16">
        <f t="shared" si="1"/>
        <v>675</v>
      </c>
      <c r="F32" s="16">
        <f t="shared" si="2"/>
        <v>364.5</v>
      </c>
      <c r="G32" s="16">
        <f t="shared" si="3"/>
        <v>283.5</v>
      </c>
      <c r="H32" s="16">
        <f t="shared" si="4"/>
        <v>27</v>
      </c>
      <c r="I32" s="16">
        <f t="shared" si="5"/>
        <v>1350</v>
      </c>
      <c r="J32" s="16">
        <f t="shared" si="6"/>
        <v>40.5</v>
      </c>
      <c r="K32" s="16">
        <f t="shared" si="7"/>
        <v>67.5</v>
      </c>
      <c r="L32" s="16">
        <f t="shared" si="8"/>
        <v>27</v>
      </c>
      <c r="M32" s="16">
        <f t="shared" si="9"/>
        <v>150</v>
      </c>
      <c r="N32" s="16">
        <f t="shared" si="10"/>
        <v>1500</v>
      </c>
      <c r="O32" s="16">
        <f t="shared" si="11"/>
        <v>75</v>
      </c>
      <c r="P32" s="16">
        <f t="shared" si="12"/>
        <v>40.5</v>
      </c>
      <c r="Q32" s="16">
        <f t="shared" si="13"/>
        <v>31.5</v>
      </c>
      <c r="R32" s="16">
        <f t="shared" si="14"/>
        <v>3</v>
      </c>
      <c r="S32" s="16">
        <f t="shared" si="15"/>
        <v>4.5</v>
      </c>
      <c r="T32" s="16">
        <f t="shared" si="16"/>
        <v>7.5</v>
      </c>
      <c r="U32" s="16">
        <f t="shared" si="17"/>
        <v>3</v>
      </c>
      <c r="V32" s="17">
        <f t="shared" si="18"/>
        <v>45</v>
      </c>
      <c r="W32" s="17">
        <f t="shared" si="19"/>
        <v>75</v>
      </c>
      <c r="X32" s="17">
        <f t="shared" si="20"/>
        <v>30</v>
      </c>
    </row>
    <row r="33" spans="1:24">
      <c r="A33" s="5">
        <v>27</v>
      </c>
      <c r="B33" s="14" t="s">
        <v>55</v>
      </c>
      <c r="C33" s="15">
        <v>1650</v>
      </c>
      <c r="D33" s="16">
        <f t="shared" si="0"/>
        <v>1485</v>
      </c>
      <c r="E33" s="16">
        <f t="shared" si="1"/>
        <v>742.5</v>
      </c>
      <c r="F33" s="16">
        <f t="shared" si="2"/>
        <v>400.95000000000005</v>
      </c>
      <c r="G33" s="16">
        <f t="shared" si="3"/>
        <v>311.84999999999997</v>
      </c>
      <c r="H33" s="16">
        <f t="shared" si="4"/>
        <v>29.7</v>
      </c>
      <c r="I33" s="16">
        <f t="shared" si="5"/>
        <v>1485</v>
      </c>
      <c r="J33" s="16">
        <f t="shared" si="6"/>
        <v>44.55</v>
      </c>
      <c r="K33" s="16">
        <f t="shared" si="7"/>
        <v>74.25</v>
      </c>
      <c r="L33" s="16">
        <f t="shared" si="8"/>
        <v>29.7</v>
      </c>
      <c r="M33" s="16">
        <f t="shared" si="9"/>
        <v>165</v>
      </c>
      <c r="N33" s="16">
        <f t="shared" si="10"/>
        <v>1650</v>
      </c>
      <c r="O33" s="16">
        <f t="shared" si="11"/>
        <v>82.5</v>
      </c>
      <c r="P33" s="16">
        <f t="shared" si="12"/>
        <v>44.550000000000004</v>
      </c>
      <c r="Q33" s="16">
        <f t="shared" si="13"/>
        <v>34.65</v>
      </c>
      <c r="R33" s="16">
        <f t="shared" si="14"/>
        <v>3.3000000000000003</v>
      </c>
      <c r="S33" s="16">
        <f t="shared" si="15"/>
        <v>4.95</v>
      </c>
      <c r="T33" s="16">
        <f t="shared" si="16"/>
        <v>8.25</v>
      </c>
      <c r="U33" s="16">
        <f t="shared" si="17"/>
        <v>3.3000000000000003</v>
      </c>
      <c r="V33" s="17">
        <f t="shared" si="18"/>
        <v>49.5</v>
      </c>
      <c r="W33" s="17">
        <f t="shared" si="19"/>
        <v>82.5</v>
      </c>
      <c r="X33" s="17">
        <f t="shared" si="20"/>
        <v>33</v>
      </c>
    </row>
    <row r="34" spans="1:24">
      <c r="A34" s="5">
        <v>28</v>
      </c>
      <c r="B34" s="14" t="s">
        <v>56</v>
      </c>
      <c r="C34" s="15">
        <v>1250</v>
      </c>
      <c r="D34" s="16">
        <f t="shared" si="0"/>
        <v>1125</v>
      </c>
      <c r="E34" s="16">
        <f t="shared" si="1"/>
        <v>562.5</v>
      </c>
      <c r="F34" s="16">
        <f t="shared" si="2"/>
        <v>303.75</v>
      </c>
      <c r="G34" s="16">
        <f t="shared" si="3"/>
        <v>236.25</v>
      </c>
      <c r="H34" s="16">
        <f t="shared" si="4"/>
        <v>22.5</v>
      </c>
      <c r="I34" s="16">
        <f t="shared" si="5"/>
        <v>1125</v>
      </c>
      <c r="J34" s="16">
        <f t="shared" si="6"/>
        <v>33.75</v>
      </c>
      <c r="K34" s="16">
        <f t="shared" si="7"/>
        <v>56.25</v>
      </c>
      <c r="L34" s="16">
        <f t="shared" si="8"/>
        <v>22.5</v>
      </c>
      <c r="M34" s="16">
        <f t="shared" si="9"/>
        <v>125</v>
      </c>
      <c r="N34" s="16">
        <f t="shared" si="10"/>
        <v>1250</v>
      </c>
      <c r="O34" s="16">
        <f t="shared" si="11"/>
        <v>62.5</v>
      </c>
      <c r="P34" s="16">
        <f t="shared" si="12"/>
        <v>33.75</v>
      </c>
      <c r="Q34" s="16">
        <f t="shared" si="13"/>
        <v>26.25</v>
      </c>
      <c r="R34" s="16">
        <f t="shared" si="14"/>
        <v>2.5</v>
      </c>
      <c r="S34" s="16">
        <f t="shared" si="15"/>
        <v>3.75</v>
      </c>
      <c r="T34" s="16">
        <f t="shared" si="16"/>
        <v>6.25</v>
      </c>
      <c r="U34" s="16">
        <f t="shared" si="17"/>
        <v>2.5</v>
      </c>
      <c r="V34" s="17">
        <f t="shared" si="18"/>
        <v>37.5</v>
      </c>
      <c r="W34" s="17">
        <f t="shared" si="19"/>
        <v>62.5</v>
      </c>
      <c r="X34" s="17">
        <f t="shared" si="20"/>
        <v>25</v>
      </c>
    </row>
    <row r="35" spans="1:24">
      <c r="A35" s="5">
        <v>29</v>
      </c>
      <c r="B35" s="14" t="s">
        <v>57</v>
      </c>
      <c r="C35" s="15">
        <v>800</v>
      </c>
      <c r="D35" s="16">
        <f t="shared" si="0"/>
        <v>720</v>
      </c>
      <c r="E35" s="16">
        <f t="shared" si="1"/>
        <v>360</v>
      </c>
      <c r="F35" s="16">
        <f t="shared" si="2"/>
        <v>194.4</v>
      </c>
      <c r="G35" s="16">
        <f t="shared" si="3"/>
        <v>151.19999999999999</v>
      </c>
      <c r="H35" s="16">
        <f t="shared" si="4"/>
        <v>14.4</v>
      </c>
      <c r="I35" s="16">
        <f t="shared" si="5"/>
        <v>719.99999999999989</v>
      </c>
      <c r="J35" s="16">
        <f t="shared" si="6"/>
        <v>21.599999999999998</v>
      </c>
      <c r="K35" s="16">
        <f t="shared" si="7"/>
        <v>36</v>
      </c>
      <c r="L35" s="16">
        <f t="shared" si="8"/>
        <v>14.4</v>
      </c>
      <c r="M35" s="16">
        <f t="shared" si="9"/>
        <v>80</v>
      </c>
      <c r="N35" s="16">
        <f t="shared" si="10"/>
        <v>800</v>
      </c>
      <c r="O35" s="16">
        <f t="shared" si="11"/>
        <v>40</v>
      </c>
      <c r="P35" s="16">
        <f t="shared" si="12"/>
        <v>21.6</v>
      </c>
      <c r="Q35" s="16">
        <f t="shared" si="13"/>
        <v>16.8</v>
      </c>
      <c r="R35" s="16">
        <f t="shared" si="14"/>
        <v>1.6</v>
      </c>
      <c r="S35" s="16">
        <f t="shared" si="15"/>
        <v>2.4</v>
      </c>
      <c r="T35" s="16">
        <f t="shared" si="16"/>
        <v>4</v>
      </c>
      <c r="U35" s="16">
        <f t="shared" si="17"/>
        <v>1.6</v>
      </c>
      <c r="V35" s="17">
        <f t="shared" si="18"/>
        <v>23.999999999999996</v>
      </c>
      <c r="W35" s="17">
        <f t="shared" si="19"/>
        <v>40</v>
      </c>
      <c r="X35" s="17">
        <f t="shared" si="20"/>
        <v>16</v>
      </c>
    </row>
    <row r="36" spans="1:24">
      <c r="A36" s="5">
        <v>30</v>
      </c>
      <c r="B36" s="14" t="s">
        <v>13</v>
      </c>
      <c r="C36" s="15">
        <v>12</v>
      </c>
      <c r="D36" s="16">
        <f t="shared" si="0"/>
        <v>10.8</v>
      </c>
      <c r="E36" s="16">
        <f t="shared" si="1"/>
        <v>5.4</v>
      </c>
      <c r="F36" s="16">
        <f t="shared" si="2"/>
        <v>2.9160000000000004</v>
      </c>
      <c r="G36" s="16">
        <f t="shared" si="3"/>
        <v>2.2680000000000002</v>
      </c>
      <c r="H36" s="16">
        <f t="shared" si="4"/>
        <v>0.21600000000000003</v>
      </c>
      <c r="I36" s="16">
        <f t="shared" si="5"/>
        <v>10.8</v>
      </c>
      <c r="J36" s="16">
        <f t="shared" si="6"/>
        <v>0.32400000000000001</v>
      </c>
      <c r="K36" s="16">
        <f t="shared" si="7"/>
        <v>0.54</v>
      </c>
      <c r="L36" s="16">
        <f t="shared" si="8"/>
        <v>0.21600000000000003</v>
      </c>
      <c r="M36" s="16">
        <f t="shared" si="9"/>
        <v>1.2000000000000002</v>
      </c>
      <c r="N36" s="16">
        <f t="shared" si="10"/>
        <v>12</v>
      </c>
      <c r="O36" s="16">
        <f t="shared" si="11"/>
        <v>0.60000000000000009</v>
      </c>
      <c r="P36" s="16">
        <f t="shared" si="12"/>
        <v>0.32400000000000007</v>
      </c>
      <c r="Q36" s="16">
        <f t="shared" si="13"/>
        <v>0.252</v>
      </c>
      <c r="R36" s="16">
        <f t="shared" si="14"/>
        <v>2.4000000000000004E-2</v>
      </c>
      <c r="S36" s="16">
        <f t="shared" si="15"/>
        <v>3.6000000000000004E-2</v>
      </c>
      <c r="T36" s="16">
        <f t="shared" si="16"/>
        <v>6.0000000000000012E-2</v>
      </c>
      <c r="U36" s="16">
        <f t="shared" si="17"/>
        <v>2.4000000000000004E-2</v>
      </c>
      <c r="V36" s="17">
        <f t="shared" si="18"/>
        <v>0.36</v>
      </c>
      <c r="W36" s="17">
        <f t="shared" si="19"/>
        <v>0.60000000000000009</v>
      </c>
      <c r="X36" s="17">
        <f t="shared" si="20"/>
        <v>0.24000000000000002</v>
      </c>
    </row>
    <row r="37" spans="1:24">
      <c r="A37" s="5">
        <v>31</v>
      </c>
      <c r="B37" s="14" t="s">
        <v>16</v>
      </c>
      <c r="C37" s="15">
        <v>3000</v>
      </c>
      <c r="D37" s="16">
        <f t="shared" si="0"/>
        <v>2700</v>
      </c>
      <c r="E37" s="16">
        <f t="shared" si="1"/>
        <v>1350</v>
      </c>
      <c r="F37" s="16">
        <f t="shared" si="2"/>
        <v>729</v>
      </c>
      <c r="G37" s="16">
        <f t="shared" si="3"/>
        <v>567</v>
      </c>
      <c r="H37" s="16">
        <f t="shared" si="4"/>
        <v>54</v>
      </c>
      <c r="I37" s="16">
        <f t="shared" si="5"/>
        <v>2700</v>
      </c>
      <c r="J37" s="16">
        <f t="shared" si="6"/>
        <v>81</v>
      </c>
      <c r="K37" s="16">
        <f t="shared" si="7"/>
        <v>135</v>
      </c>
      <c r="L37" s="16">
        <f t="shared" si="8"/>
        <v>54</v>
      </c>
      <c r="M37" s="16">
        <f t="shared" si="9"/>
        <v>300</v>
      </c>
      <c r="N37" s="16">
        <f t="shared" si="10"/>
        <v>3000</v>
      </c>
      <c r="O37" s="16">
        <f t="shared" si="11"/>
        <v>150</v>
      </c>
      <c r="P37" s="16">
        <f t="shared" si="12"/>
        <v>81</v>
      </c>
      <c r="Q37" s="16">
        <f t="shared" si="13"/>
        <v>63</v>
      </c>
      <c r="R37" s="16">
        <f t="shared" si="14"/>
        <v>6</v>
      </c>
      <c r="S37" s="16">
        <f t="shared" si="15"/>
        <v>9</v>
      </c>
      <c r="T37" s="16">
        <f t="shared" si="16"/>
        <v>15</v>
      </c>
      <c r="U37" s="16">
        <f t="shared" si="17"/>
        <v>6</v>
      </c>
      <c r="V37" s="17">
        <f t="shared" si="18"/>
        <v>90</v>
      </c>
      <c r="W37" s="17">
        <f t="shared" si="19"/>
        <v>150</v>
      </c>
      <c r="X37" s="17">
        <f t="shared" si="20"/>
        <v>60</v>
      </c>
    </row>
    <row r="38" spans="1:24">
      <c r="A38" s="5">
        <v>32</v>
      </c>
      <c r="B38" s="14" t="s">
        <v>58</v>
      </c>
      <c r="C38" s="15">
        <v>6000</v>
      </c>
      <c r="D38" s="16">
        <f t="shared" si="0"/>
        <v>5400</v>
      </c>
      <c r="E38" s="16">
        <f t="shared" si="1"/>
        <v>2700</v>
      </c>
      <c r="F38" s="16">
        <f t="shared" si="2"/>
        <v>1458</v>
      </c>
      <c r="G38" s="16">
        <f t="shared" si="3"/>
        <v>1134</v>
      </c>
      <c r="H38" s="16">
        <f t="shared" si="4"/>
        <v>108</v>
      </c>
      <c r="I38" s="16">
        <f t="shared" si="5"/>
        <v>5400</v>
      </c>
      <c r="J38" s="16">
        <f t="shared" si="6"/>
        <v>162</v>
      </c>
      <c r="K38" s="16">
        <f t="shared" si="7"/>
        <v>270</v>
      </c>
      <c r="L38" s="16">
        <f t="shared" si="8"/>
        <v>108</v>
      </c>
      <c r="M38" s="16">
        <f t="shared" si="9"/>
        <v>600</v>
      </c>
      <c r="N38" s="16">
        <f t="shared" si="10"/>
        <v>6000</v>
      </c>
      <c r="O38" s="16">
        <f t="shared" si="11"/>
        <v>300</v>
      </c>
      <c r="P38" s="16">
        <f t="shared" si="12"/>
        <v>162</v>
      </c>
      <c r="Q38" s="16">
        <f t="shared" si="13"/>
        <v>126</v>
      </c>
      <c r="R38" s="16">
        <f t="shared" si="14"/>
        <v>12</v>
      </c>
      <c r="S38" s="16">
        <f t="shared" si="15"/>
        <v>18</v>
      </c>
      <c r="T38" s="16">
        <f t="shared" si="16"/>
        <v>30</v>
      </c>
      <c r="U38" s="16">
        <f t="shared" si="17"/>
        <v>12</v>
      </c>
      <c r="V38" s="17">
        <f t="shared" si="18"/>
        <v>180</v>
      </c>
      <c r="W38" s="17">
        <f t="shared" si="19"/>
        <v>300</v>
      </c>
      <c r="X38" s="17">
        <f t="shared" si="20"/>
        <v>120</v>
      </c>
    </row>
    <row r="39" spans="1:24">
      <c r="A39" s="5">
        <v>33</v>
      </c>
      <c r="B39" s="14" t="s">
        <v>15</v>
      </c>
      <c r="C39" s="15">
        <v>800</v>
      </c>
      <c r="D39" s="16">
        <f t="shared" si="0"/>
        <v>720</v>
      </c>
      <c r="E39" s="16">
        <f t="shared" si="1"/>
        <v>360</v>
      </c>
      <c r="F39" s="16">
        <f t="shared" si="2"/>
        <v>194.4</v>
      </c>
      <c r="G39" s="16">
        <f t="shared" si="3"/>
        <v>151.19999999999999</v>
      </c>
      <c r="H39" s="16">
        <f t="shared" si="4"/>
        <v>14.4</v>
      </c>
      <c r="I39" s="16">
        <f t="shared" si="5"/>
        <v>719.99999999999989</v>
      </c>
      <c r="J39" s="16">
        <f t="shared" si="6"/>
        <v>21.599999999999998</v>
      </c>
      <c r="K39" s="16">
        <f t="shared" si="7"/>
        <v>36</v>
      </c>
      <c r="L39" s="16">
        <f t="shared" si="8"/>
        <v>14.4</v>
      </c>
      <c r="M39" s="16">
        <f t="shared" si="9"/>
        <v>80</v>
      </c>
      <c r="N39" s="16">
        <f t="shared" si="10"/>
        <v>800</v>
      </c>
      <c r="O39" s="16">
        <f t="shared" si="11"/>
        <v>40</v>
      </c>
      <c r="P39" s="16">
        <f t="shared" si="12"/>
        <v>21.6</v>
      </c>
      <c r="Q39" s="16">
        <f t="shared" si="13"/>
        <v>16.8</v>
      </c>
      <c r="R39" s="16">
        <f t="shared" si="14"/>
        <v>1.6</v>
      </c>
      <c r="S39" s="16">
        <f t="shared" si="15"/>
        <v>2.4</v>
      </c>
      <c r="T39" s="16">
        <f t="shared" si="16"/>
        <v>4</v>
      </c>
      <c r="U39" s="16">
        <f t="shared" si="17"/>
        <v>1.6</v>
      </c>
      <c r="V39" s="17">
        <f t="shared" si="18"/>
        <v>23.999999999999996</v>
      </c>
      <c r="W39" s="17">
        <f t="shared" si="19"/>
        <v>40</v>
      </c>
      <c r="X39" s="17">
        <f t="shared" si="20"/>
        <v>16</v>
      </c>
    </row>
    <row r="40" spans="1:24">
      <c r="A40" s="5">
        <v>34</v>
      </c>
      <c r="B40" s="14" t="s">
        <v>14</v>
      </c>
      <c r="C40" s="15">
        <v>700</v>
      </c>
      <c r="D40" s="16">
        <f t="shared" si="0"/>
        <v>630</v>
      </c>
      <c r="E40" s="16">
        <f t="shared" si="1"/>
        <v>315</v>
      </c>
      <c r="F40" s="16">
        <f t="shared" si="2"/>
        <v>170.10000000000002</v>
      </c>
      <c r="G40" s="16">
        <f t="shared" si="3"/>
        <v>132.29999999999998</v>
      </c>
      <c r="H40" s="16">
        <f t="shared" si="4"/>
        <v>12.6</v>
      </c>
      <c r="I40" s="16">
        <f t="shared" si="5"/>
        <v>630</v>
      </c>
      <c r="J40" s="16">
        <f t="shared" si="6"/>
        <v>18.899999999999999</v>
      </c>
      <c r="K40" s="16">
        <f t="shared" si="7"/>
        <v>31.5</v>
      </c>
      <c r="L40" s="16">
        <f t="shared" si="8"/>
        <v>12.6</v>
      </c>
      <c r="M40" s="16">
        <f t="shared" si="9"/>
        <v>70</v>
      </c>
      <c r="N40" s="16">
        <f t="shared" si="10"/>
        <v>700</v>
      </c>
      <c r="O40" s="16">
        <f t="shared" si="11"/>
        <v>35</v>
      </c>
      <c r="P40" s="16">
        <f t="shared" si="12"/>
        <v>18.900000000000002</v>
      </c>
      <c r="Q40" s="16">
        <f t="shared" si="13"/>
        <v>14.7</v>
      </c>
      <c r="R40" s="16">
        <f t="shared" si="14"/>
        <v>1.4000000000000001</v>
      </c>
      <c r="S40" s="16">
        <f t="shared" si="15"/>
        <v>2.1</v>
      </c>
      <c r="T40" s="16">
        <f t="shared" si="16"/>
        <v>3.5</v>
      </c>
      <c r="U40" s="16">
        <f t="shared" si="17"/>
        <v>1.4000000000000001</v>
      </c>
      <c r="V40" s="17">
        <f t="shared" si="18"/>
        <v>21</v>
      </c>
      <c r="W40" s="17">
        <f t="shared" si="19"/>
        <v>35</v>
      </c>
      <c r="X40" s="17">
        <f t="shared" si="20"/>
        <v>14</v>
      </c>
    </row>
    <row r="41" spans="1:24">
      <c r="A41" s="5">
        <v>35</v>
      </c>
      <c r="B41" s="14" t="s">
        <v>59</v>
      </c>
      <c r="C41" s="15">
        <v>6000</v>
      </c>
      <c r="D41" s="16">
        <f t="shared" si="0"/>
        <v>5400</v>
      </c>
      <c r="E41" s="16">
        <f t="shared" si="1"/>
        <v>2700</v>
      </c>
      <c r="F41" s="16">
        <f t="shared" si="2"/>
        <v>1458</v>
      </c>
      <c r="G41" s="16">
        <f t="shared" si="3"/>
        <v>1134</v>
      </c>
      <c r="H41" s="16">
        <f t="shared" si="4"/>
        <v>108</v>
      </c>
      <c r="I41" s="16">
        <f t="shared" si="5"/>
        <v>5400</v>
      </c>
      <c r="J41" s="16">
        <f t="shared" si="6"/>
        <v>162</v>
      </c>
      <c r="K41" s="16">
        <f t="shared" si="7"/>
        <v>270</v>
      </c>
      <c r="L41" s="16">
        <f t="shared" si="8"/>
        <v>108</v>
      </c>
      <c r="M41" s="16">
        <f t="shared" si="9"/>
        <v>600</v>
      </c>
      <c r="N41" s="16">
        <f t="shared" si="10"/>
        <v>6000</v>
      </c>
      <c r="O41" s="16">
        <f t="shared" si="11"/>
        <v>300</v>
      </c>
      <c r="P41" s="16">
        <f t="shared" si="12"/>
        <v>162</v>
      </c>
      <c r="Q41" s="16">
        <f t="shared" si="13"/>
        <v>126</v>
      </c>
      <c r="R41" s="16">
        <f t="shared" si="14"/>
        <v>12</v>
      </c>
      <c r="S41" s="16">
        <f t="shared" si="15"/>
        <v>18</v>
      </c>
      <c r="T41" s="16">
        <f t="shared" si="16"/>
        <v>30</v>
      </c>
      <c r="U41" s="16">
        <f t="shared" si="17"/>
        <v>12</v>
      </c>
      <c r="V41" s="17">
        <f t="shared" si="18"/>
        <v>180</v>
      </c>
      <c r="W41" s="17">
        <f t="shared" si="19"/>
        <v>300</v>
      </c>
      <c r="X41" s="17">
        <f t="shared" si="20"/>
        <v>120</v>
      </c>
    </row>
    <row r="42" spans="1:24">
      <c r="A42" s="5">
        <v>36</v>
      </c>
      <c r="B42" s="14" t="s">
        <v>60</v>
      </c>
      <c r="C42" s="15">
        <v>500</v>
      </c>
      <c r="D42" s="16">
        <f t="shared" si="0"/>
        <v>450</v>
      </c>
      <c r="E42" s="16">
        <f t="shared" si="1"/>
        <v>225</v>
      </c>
      <c r="F42" s="16">
        <f t="shared" si="2"/>
        <v>121.50000000000001</v>
      </c>
      <c r="G42" s="16">
        <f t="shared" si="3"/>
        <v>94.5</v>
      </c>
      <c r="H42" s="16">
        <f t="shared" si="4"/>
        <v>9</v>
      </c>
      <c r="I42" s="16">
        <f t="shared" si="5"/>
        <v>450</v>
      </c>
      <c r="J42" s="16">
        <f t="shared" si="6"/>
        <v>13.5</v>
      </c>
      <c r="K42" s="16">
        <f t="shared" si="7"/>
        <v>22.5</v>
      </c>
      <c r="L42" s="16">
        <f t="shared" si="8"/>
        <v>9</v>
      </c>
      <c r="M42" s="16">
        <f t="shared" si="9"/>
        <v>50</v>
      </c>
      <c r="N42" s="16">
        <f t="shared" si="10"/>
        <v>500</v>
      </c>
      <c r="O42" s="16">
        <f t="shared" si="11"/>
        <v>25</v>
      </c>
      <c r="P42" s="16">
        <f t="shared" si="12"/>
        <v>13.5</v>
      </c>
      <c r="Q42" s="16">
        <f t="shared" si="13"/>
        <v>10.5</v>
      </c>
      <c r="R42" s="16">
        <f t="shared" si="14"/>
        <v>1</v>
      </c>
      <c r="S42" s="16">
        <f t="shared" si="15"/>
        <v>1.5</v>
      </c>
      <c r="T42" s="16">
        <f t="shared" si="16"/>
        <v>2.5</v>
      </c>
      <c r="U42" s="16">
        <f t="shared" si="17"/>
        <v>1</v>
      </c>
      <c r="V42" s="17">
        <f t="shared" si="18"/>
        <v>15</v>
      </c>
      <c r="W42" s="17">
        <f t="shared" si="19"/>
        <v>25</v>
      </c>
      <c r="X42" s="17">
        <f t="shared" si="20"/>
        <v>10</v>
      </c>
    </row>
    <row r="43" spans="1:24">
      <c r="A43" s="5">
        <v>37</v>
      </c>
      <c r="B43" s="14" t="s">
        <v>61</v>
      </c>
      <c r="C43" s="15">
        <v>800</v>
      </c>
      <c r="D43" s="16">
        <f t="shared" si="0"/>
        <v>720</v>
      </c>
      <c r="E43" s="16">
        <f t="shared" si="1"/>
        <v>360</v>
      </c>
      <c r="F43" s="16">
        <f t="shared" si="2"/>
        <v>194.4</v>
      </c>
      <c r="G43" s="16">
        <f t="shared" si="3"/>
        <v>151.19999999999999</v>
      </c>
      <c r="H43" s="16">
        <f t="shared" si="4"/>
        <v>14.4</v>
      </c>
      <c r="I43" s="16">
        <f t="shared" si="5"/>
        <v>719.99999999999989</v>
      </c>
      <c r="J43" s="16">
        <f t="shared" si="6"/>
        <v>21.599999999999998</v>
      </c>
      <c r="K43" s="16">
        <f t="shared" si="7"/>
        <v>36</v>
      </c>
      <c r="L43" s="16">
        <f t="shared" si="8"/>
        <v>14.4</v>
      </c>
      <c r="M43" s="16">
        <f t="shared" si="9"/>
        <v>80</v>
      </c>
      <c r="N43" s="16">
        <f t="shared" si="10"/>
        <v>800</v>
      </c>
      <c r="O43" s="16">
        <f t="shared" si="11"/>
        <v>40</v>
      </c>
      <c r="P43" s="16">
        <f t="shared" si="12"/>
        <v>21.6</v>
      </c>
      <c r="Q43" s="16">
        <f t="shared" si="13"/>
        <v>16.8</v>
      </c>
      <c r="R43" s="16">
        <f t="shared" si="14"/>
        <v>1.6</v>
      </c>
      <c r="S43" s="16">
        <f t="shared" si="15"/>
        <v>2.4</v>
      </c>
      <c r="T43" s="16">
        <f t="shared" si="16"/>
        <v>4</v>
      </c>
      <c r="U43" s="16">
        <f t="shared" si="17"/>
        <v>1.6</v>
      </c>
      <c r="V43" s="17">
        <f t="shared" si="18"/>
        <v>23.999999999999996</v>
      </c>
      <c r="W43" s="17">
        <f t="shared" si="19"/>
        <v>40</v>
      </c>
      <c r="X43" s="17">
        <f t="shared" si="20"/>
        <v>16</v>
      </c>
    </row>
    <row r="44" spans="1:24">
      <c r="A44" s="5">
        <v>38</v>
      </c>
      <c r="B44" s="14" t="s">
        <v>62</v>
      </c>
      <c r="C44" s="15">
        <v>3600</v>
      </c>
      <c r="D44" s="16">
        <f t="shared" si="0"/>
        <v>3240</v>
      </c>
      <c r="E44" s="16">
        <f t="shared" si="1"/>
        <v>1620</v>
      </c>
      <c r="F44" s="16">
        <f t="shared" si="2"/>
        <v>874.80000000000007</v>
      </c>
      <c r="G44" s="16">
        <f t="shared" si="3"/>
        <v>680.4</v>
      </c>
      <c r="H44" s="16">
        <f t="shared" si="4"/>
        <v>64.8</v>
      </c>
      <c r="I44" s="16">
        <f t="shared" si="5"/>
        <v>3240.0000000000005</v>
      </c>
      <c r="J44" s="16">
        <f t="shared" si="6"/>
        <v>97.2</v>
      </c>
      <c r="K44" s="16">
        <f t="shared" si="7"/>
        <v>162</v>
      </c>
      <c r="L44" s="16">
        <f t="shared" si="8"/>
        <v>64.8</v>
      </c>
      <c r="M44" s="16">
        <f t="shared" si="9"/>
        <v>360</v>
      </c>
      <c r="N44" s="16">
        <f t="shared" si="10"/>
        <v>3600</v>
      </c>
      <c r="O44" s="16">
        <f t="shared" si="11"/>
        <v>180</v>
      </c>
      <c r="P44" s="16">
        <f t="shared" si="12"/>
        <v>97.2</v>
      </c>
      <c r="Q44" s="16">
        <f t="shared" si="13"/>
        <v>75.599999999999994</v>
      </c>
      <c r="R44" s="16">
        <f t="shared" si="14"/>
        <v>7.2</v>
      </c>
      <c r="S44" s="16">
        <f t="shared" si="15"/>
        <v>10.799999999999999</v>
      </c>
      <c r="T44" s="16">
        <f t="shared" si="16"/>
        <v>18</v>
      </c>
      <c r="U44" s="16">
        <f t="shared" si="17"/>
        <v>7.2</v>
      </c>
      <c r="V44" s="17">
        <f t="shared" si="18"/>
        <v>108</v>
      </c>
      <c r="W44" s="17">
        <f t="shared" si="19"/>
        <v>180</v>
      </c>
      <c r="X44" s="17">
        <f t="shared" si="20"/>
        <v>72</v>
      </c>
    </row>
    <row r="45" spans="1:24">
      <c r="A45" s="5">
        <v>39</v>
      </c>
      <c r="B45" s="14" t="s">
        <v>22</v>
      </c>
      <c r="C45" s="15">
        <v>2500</v>
      </c>
      <c r="D45" s="16">
        <f t="shared" si="0"/>
        <v>2250</v>
      </c>
      <c r="E45" s="16">
        <f t="shared" si="1"/>
        <v>1125</v>
      </c>
      <c r="F45" s="16">
        <f t="shared" si="2"/>
        <v>607.5</v>
      </c>
      <c r="G45" s="16">
        <f t="shared" si="3"/>
        <v>472.5</v>
      </c>
      <c r="H45" s="16">
        <f t="shared" si="4"/>
        <v>45</v>
      </c>
      <c r="I45" s="16">
        <f t="shared" si="5"/>
        <v>2250</v>
      </c>
      <c r="J45" s="16">
        <f t="shared" si="6"/>
        <v>67.5</v>
      </c>
      <c r="K45" s="16">
        <f t="shared" si="7"/>
        <v>112.5</v>
      </c>
      <c r="L45" s="16">
        <f t="shared" si="8"/>
        <v>45</v>
      </c>
      <c r="M45" s="16">
        <f t="shared" si="9"/>
        <v>250</v>
      </c>
      <c r="N45" s="16">
        <f t="shared" si="10"/>
        <v>2500</v>
      </c>
      <c r="O45" s="16">
        <f t="shared" si="11"/>
        <v>125</v>
      </c>
      <c r="P45" s="16">
        <f t="shared" si="12"/>
        <v>67.5</v>
      </c>
      <c r="Q45" s="16">
        <f t="shared" si="13"/>
        <v>52.5</v>
      </c>
      <c r="R45" s="16">
        <f t="shared" si="14"/>
        <v>5</v>
      </c>
      <c r="S45" s="16">
        <f t="shared" si="15"/>
        <v>7.5</v>
      </c>
      <c r="T45" s="16">
        <f t="shared" si="16"/>
        <v>12.5</v>
      </c>
      <c r="U45" s="16">
        <f t="shared" si="17"/>
        <v>5</v>
      </c>
      <c r="V45" s="17">
        <f t="shared" si="18"/>
        <v>75</v>
      </c>
      <c r="W45" s="17">
        <f t="shared" si="19"/>
        <v>125</v>
      </c>
      <c r="X45" s="17">
        <f t="shared" si="20"/>
        <v>50</v>
      </c>
    </row>
    <row r="46" spans="1:24">
      <c r="A46" s="5">
        <v>40</v>
      </c>
      <c r="B46" s="14" t="s">
        <v>63</v>
      </c>
      <c r="C46" s="15">
        <v>400</v>
      </c>
      <c r="D46" s="16">
        <f t="shared" si="0"/>
        <v>360</v>
      </c>
      <c r="E46" s="16">
        <f t="shared" si="1"/>
        <v>180</v>
      </c>
      <c r="F46" s="16">
        <f t="shared" si="2"/>
        <v>97.2</v>
      </c>
      <c r="G46" s="16">
        <f t="shared" si="3"/>
        <v>75.599999999999994</v>
      </c>
      <c r="H46" s="16">
        <f t="shared" si="4"/>
        <v>7.2</v>
      </c>
      <c r="I46" s="16">
        <f t="shared" si="5"/>
        <v>359.99999999999994</v>
      </c>
      <c r="J46" s="16">
        <f t="shared" si="6"/>
        <v>10.799999999999999</v>
      </c>
      <c r="K46" s="16">
        <f t="shared" si="7"/>
        <v>18</v>
      </c>
      <c r="L46" s="16">
        <f t="shared" si="8"/>
        <v>7.2</v>
      </c>
      <c r="M46" s="16">
        <f t="shared" si="9"/>
        <v>40</v>
      </c>
      <c r="N46" s="16">
        <f t="shared" si="10"/>
        <v>400</v>
      </c>
      <c r="O46" s="16">
        <f t="shared" si="11"/>
        <v>20</v>
      </c>
      <c r="P46" s="16">
        <f t="shared" si="12"/>
        <v>10.8</v>
      </c>
      <c r="Q46" s="16">
        <f t="shared" si="13"/>
        <v>8.4</v>
      </c>
      <c r="R46" s="16">
        <f t="shared" si="14"/>
        <v>0.8</v>
      </c>
      <c r="S46" s="16">
        <f t="shared" si="15"/>
        <v>1.2</v>
      </c>
      <c r="T46" s="16">
        <f t="shared" si="16"/>
        <v>2</v>
      </c>
      <c r="U46" s="16">
        <f t="shared" si="17"/>
        <v>0.8</v>
      </c>
      <c r="V46" s="17">
        <f t="shared" si="18"/>
        <v>11.999999999999998</v>
      </c>
      <c r="W46" s="17">
        <f t="shared" si="19"/>
        <v>20</v>
      </c>
      <c r="X46" s="17">
        <f t="shared" si="20"/>
        <v>8</v>
      </c>
    </row>
    <row r="47" spans="1:24">
      <c r="A47" s="5">
        <v>41</v>
      </c>
      <c r="B47" s="14" t="s">
        <v>64</v>
      </c>
      <c r="C47" s="15">
        <v>800</v>
      </c>
      <c r="D47" s="16">
        <f t="shared" si="0"/>
        <v>720</v>
      </c>
      <c r="E47" s="16">
        <f t="shared" si="1"/>
        <v>360</v>
      </c>
      <c r="F47" s="16">
        <f t="shared" si="2"/>
        <v>194.4</v>
      </c>
      <c r="G47" s="16">
        <f t="shared" si="3"/>
        <v>151.19999999999999</v>
      </c>
      <c r="H47" s="16">
        <f t="shared" si="4"/>
        <v>14.4</v>
      </c>
      <c r="I47" s="16">
        <f t="shared" si="5"/>
        <v>719.99999999999989</v>
      </c>
      <c r="J47" s="16">
        <f t="shared" si="6"/>
        <v>21.599999999999998</v>
      </c>
      <c r="K47" s="16">
        <f t="shared" si="7"/>
        <v>36</v>
      </c>
      <c r="L47" s="16">
        <f t="shared" si="8"/>
        <v>14.4</v>
      </c>
      <c r="M47" s="16">
        <f t="shared" si="9"/>
        <v>80</v>
      </c>
      <c r="N47" s="16">
        <f t="shared" si="10"/>
        <v>800</v>
      </c>
      <c r="O47" s="16">
        <f t="shared" si="11"/>
        <v>40</v>
      </c>
      <c r="P47" s="16">
        <f t="shared" si="12"/>
        <v>21.6</v>
      </c>
      <c r="Q47" s="16">
        <f t="shared" si="13"/>
        <v>16.8</v>
      </c>
      <c r="R47" s="16">
        <f t="shared" si="14"/>
        <v>1.6</v>
      </c>
      <c r="S47" s="16">
        <f t="shared" si="15"/>
        <v>2.4</v>
      </c>
      <c r="T47" s="16">
        <f t="shared" si="16"/>
        <v>4</v>
      </c>
      <c r="U47" s="16">
        <f t="shared" si="17"/>
        <v>1.6</v>
      </c>
      <c r="V47" s="17">
        <f t="shared" si="18"/>
        <v>23.999999999999996</v>
      </c>
      <c r="W47" s="17">
        <f t="shared" si="19"/>
        <v>40</v>
      </c>
      <c r="X47" s="17">
        <f t="shared" si="20"/>
        <v>16</v>
      </c>
    </row>
    <row r="48" spans="1:24">
      <c r="A48" s="5">
        <v>42</v>
      </c>
      <c r="B48" s="14" t="s">
        <v>65</v>
      </c>
      <c r="C48" s="15">
        <v>2000</v>
      </c>
      <c r="D48" s="16">
        <f t="shared" si="0"/>
        <v>1800</v>
      </c>
      <c r="E48" s="16">
        <f t="shared" si="1"/>
        <v>900</v>
      </c>
      <c r="F48" s="16">
        <f t="shared" si="2"/>
        <v>486.00000000000006</v>
      </c>
      <c r="G48" s="16">
        <f t="shared" si="3"/>
        <v>378</v>
      </c>
      <c r="H48" s="16">
        <f t="shared" si="4"/>
        <v>36</v>
      </c>
      <c r="I48" s="16">
        <f t="shared" si="5"/>
        <v>1800</v>
      </c>
      <c r="J48" s="16">
        <f t="shared" si="6"/>
        <v>54</v>
      </c>
      <c r="K48" s="16">
        <f t="shared" si="7"/>
        <v>90</v>
      </c>
      <c r="L48" s="16">
        <f t="shared" si="8"/>
        <v>36</v>
      </c>
      <c r="M48" s="16">
        <f t="shared" si="9"/>
        <v>200</v>
      </c>
      <c r="N48" s="16">
        <f t="shared" si="10"/>
        <v>2000</v>
      </c>
      <c r="O48" s="16">
        <f t="shared" si="11"/>
        <v>100</v>
      </c>
      <c r="P48" s="16">
        <f t="shared" si="12"/>
        <v>54</v>
      </c>
      <c r="Q48" s="16">
        <f t="shared" si="13"/>
        <v>42</v>
      </c>
      <c r="R48" s="16">
        <f t="shared" si="14"/>
        <v>4</v>
      </c>
      <c r="S48" s="16">
        <f t="shared" si="15"/>
        <v>6</v>
      </c>
      <c r="T48" s="16">
        <f t="shared" si="16"/>
        <v>10</v>
      </c>
      <c r="U48" s="16">
        <f t="shared" si="17"/>
        <v>4</v>
      </c>
      <c r="V48" s="17">
        <f t="shared" si="18"/>
        <v>60</v>
      </c>
      <c r="W48" s="17">
        <f t="shared" si="19"/>
        <v>100</v>
      </c>
      <c r="X48" s="17">
        <f t="shared" si="20"/>
        <v>40</v>
      </c>
    </row>
    <row r="49" spans="1:24">
      <c r="A49" s="5">
        <v>43</v>
      </c>
      <c r="B49" s="14" t="s">
        <v>66</v>
      </c>
      <c r="C49" s="15">
        <v>50</v>
      </c>
      <c r="D49" s="16">
        <f t="shared" si="0"/>
        <v>45</v>
      </c>
      <c r="E49" s="16">
        <f t="shared" si="1"/>
        <v>22.5</v>
      </c>
      <c r="F49" s="16">
        <f t="shared" si="2"/>
        <v>12.15</v>
      </c>
      <c r="G49" s="16">
        <f t="shared" si="3"/>
        <v>9.4499999999999993</v>
      </c>
      <c r="H49" s="16">
        <f t="shared" si="4"/>
        <v>0.9</v>
      </c>
      <c r="I49" s="16">
        <f t="shared" si="5"/>
        <v>44.999999999999993</v>
      </c>
      <c r="J49" s="16">
        <f t="shared" si="6"/>
        <v>1.3499999999999999</v>
      </c>
      <c r="K49" s="16">
        <f t="shared" si="7"/>
        <v>2.25</v>
      </c>
      <c r="L49" s="16">
        <f t="shared" si="8"/>
        <v>0.9</v>
      </c>
      <c r="M49" s="16">
        <f t="shared" si="9"/>
        <v>5</v>
      </c>
      <c r="N49" s="16">
        <f t="shared" si="10"/>
        <v>50</v>
      </c>
      <c r="O49" s="16">
        <f t="shared" si="11"/>
        <v>2.5</v>
      </c>
      <c r="P49" s="16">
        <f t="shared" si="12"/>
        <v>1.35</v>
      </c>
      <c r="Q49" s="16">
        <f t="shared" si="13"/>
        <v>1.05</v>
      </c>
      <c r="R49" s="16">
        <f t="shared" si="14"/>
        <v>0.1</v>
      </c>
      <c r="S49" s="16">
        <f t="shared" si="15"/>
        <v>0.15</v>
      </c>
      <c r="T49" s="16">
        <f t="shared" si="16"/>
        <v>0.25</v>
      </c>
      <c r="U49" s="16">
        <f t="shared" si="17"/>
        <v>0.1</v>
      </c>
      <c r="V49" s="17">
        <f t="shared" si="18"/>
        <v>1.4999999999999998</v>
      </c>
      <c r="W49" s="17">
        <f t="shared" si="19"/>
        <v>2.5</v>
      </c>
      <c r="X49" s="17">
        <f t="shared" si="20"/>
        <v>1</v>
      </c>
    </row>
    <row r="50" spans="1:24">
      <c r="A50" s="5">
        <v>44</v>
      </c>
      <c r="B50" s="14" t="s">
        <v>19</v>
      </c>
      <c r="C50" s="15">
        <v>800</v>
      </c>
      <c r="D50" s="16">
        <f t="shared" si="0"/>
        <v>720</v>
      </c>
      <c r="E50" s="16">
        <f t="shared" si="1"/>
        <v>360</v>
      </c>
      <c r="F50" s="16">
        <f t="shared" si="2"/>
        <v>194.4</v>
      </c>
      <c r="G50" s="16">
        <f t="shared" si="3"/>
        <v>151.19999999999999</v>
      </c>
      <c r="H50" s="16">
        <f t="shared" si="4"/>
        <v>14.4</v>
      </c>
      <c r="I50" s="16">
        <f t="shared" si="5"/>
        <v>719.99999999999989</v>
      </c>
      <c r="J50" s="16">
        <f t="shared" si="6"/>
        <v>21.599999999999998</v>
      </c>
      <c r="K50" s="16">
        <f t="shared" si="7"/>
        <v>36</v>
      </c>
      <c r="L50" s="16">
        <f t="shared" si="8"/>
        <v>14.4</v>
      </c>
      <c r="M50" s="16">
        <f t="shared" si="9"/>
        <v>80</v>
      </c>
      <c r="N50" s="16">
        <f t="shared" si="10"/>
        <v>800</v>
      </c>
      <c r="O50" s="16">
        <f t="shared" si="11"/>
        <v>40</v>
      </c>
      <c r="P50" s="16">
        <f t="shared" si="12"/>
        <v>21.6</v>
      </c>
      <c r="Q50" s="16">
        <f t="shared" si="13"/>
        <v>16.8</v>
      </c>
      <c r="R50" s="16">
        <f t="shared" si="14"/>
        <v>1.6</v>
      </c>
      <c r="S50" s="16">
        <f t="shared" si="15"/>
        <v>2.4</v>
      </c>
      <c r="T50" s="16">
        <f t="shared" si="16"/>
        <v>4</v>
      </c>
      <c r="U50" s="16">
        <f t="shared" si="17"/>
        <v>1.6</v>
      </c>
      <c r="V50" s="17">
        <f t="shared" si="18"/>
        <v>23.999999999999996</v>
      </c>
      <c r="W50" s="17">
        <f t="shared" si="19"/>
        <v>40</v>
      </c>
      <c r="X50" s="17">
        <f t="shared" si="20"/>
        <v>16</v>
      </c>
    </row>
    <row r="51" spans="1:24">
      <c r="A51" s="5">
        <v>45</v>
      </c>
      <c r="B51" s="14" t="s">
        <v>67</v>
      </c>
      <c r="C51" s="15">
        <v>400</v>
      </c>
      <c r="D51" s="16">
        <f t="shared" si="0"/>
        <v>360</v>
      </c>
      <c r="E51" s="16">
        <f t="shared" si="1"/>
        <v>180</v>
      </c>
      <c r="F51" s="16">
        <f t="shared" si="2"/>
        <v>97.2</v>
      </c>
      <c r="G51" s="16">
        <f t="shared" si="3"/>
        <v>75.599999999999994</v>
      </c>
      <c r="H51" s="16">
        <f t="shared" si="4"/>
        <v>7.2</v>
      </c>
      <c r="I51" s="16">
        <f t="shared" si="5"/>
        <v>359.99999999999994</v>
      </c>
      <c r="J51" s="16">
        <f t="shared" si="6"/>
        <v>10.799999999999999</v>
      </c>
      <c r="K51" s="16">
        <f t="shared" si="7"/>
        <v>18</v>
      </c>
      <c r="L51" s="16">
        <f t="shared" si="8"/>
        <v>7.2</v>
      </c>
      <c r="M51" s="16">
        <f t="shared" si="9"/>
        <v>40</v>
      </c>
      <c r="N51" s="16">
        <f t="shared" si="10"/>
        <v>400</v>
      </c>
      <c r="O51" s="16">
        <f t="shared" si="11"/>
        <v>20</v>
      </c>
      <c r="P51" s="16">
        <f t="shared" si="12"/>
        <v>10.8</v>
      </c>
      <c r="Q51" s="16">
        <f t="shared" si="13"/>
        <v>8.4</v>
      </c>
      <c r="R51" s="16">
        <f t="shared" si="14"/>
        <v>0.8</v>
      </c>
      <c r="S51" s="16">
        <f t="shared" si="15"/>
        <v>1.2</v>
      </c>
      <c r="T51" s="16">
        <f t="shared" si="16"/>
        <v>2</v>
      </c>
      <c r="U51" s="16">
        <f t="shared" si="17"/>
        <v>0.8</v>
      </c>
      <c r="V51" s="17">
        <f t="shared" si="18"/>
        <v>11.999999999999998</v>
      </c>
      <c r="W51" s="17">
        <f t="shared" si="19"/>
        <v>20</v>
      </c>
      <c r="X51" s="17">
        <f t="shared" si="20"/>
        <v>8</v>
      </c>
    </row>
    <row r="52" spans="1:24">
      <c r="A52" s="5">
        <v>46</v>
      </c>
      <c r="B52" s="14" t="s">
        <v>68</v>
      </c>
      <c r="C52" s="15">
        <v>250</v>
      </c>
      <c r="D52" s="16">
        <f t="shared" si="0"/>
        <v>225</v>
      </c>
      <c r="E52" s="16">
        <f t="shared" si="1"/>
        <v>112.5</v>
      </c>
      <c r="F52" s="16">
        <f t="shared" si="2"/>
        <v>60.750000000000007</v>
      </c>
      <c r="G52" s="16">
        <f t="shared" si="3"/>
        <v>47.25</v>
      </c>
      <c r="H52" s="16">
        <f t="shared" si="4"/>
        <v>4.5</v>
      </c>
      <c r="I52" s="16">
        <f t="shared" si="5"/>
        <v>225</v>
      </c>
      <c r="J52" s="16">
        <f t="shared" si="6"/>
        <v>6.75</v>
      </c>
      <c r="K52" s="16">
        <f t="shared" si="7"/>
        <v>11.25</v>
      </c>
      <c r="L52" s="16">
        <f t="shared" si="8"/>
        <v>4.5</v>
      </c>
      <c r="M52" s="16">
        <f t="shared" si="9"/>
        <v>25</v>
      </c>
      <c r="N52" s="16">
        <f t="shared" si="10"/>
        <v>250</v>
      </c>
      <c r="O52" s="16">
        <f t="shared" si="11"/>
        <v>12.5</v>
      </c>
      <c r="P52" s="16">
        <f t="shared" si="12"/>
        <v>6.75</v>
      </c>
      <c r="Q52" s="16">
        <f t="shared" si="13"/>
        <v>5.25</v>
      </c>
      <c r="R52" s="16">
        <f t="shared" si="14"/>
        <v>0.5</v>
      </c>
      <c r="S52" s="16">
        <f t="shared" si="15"/>
        <v>0.75</v>
      </c>
      <c r="T52" s="16">
        <f t="shared" si="16"/>
        <v>1.25</v>
      </c>
      <c r="U52" s="16">
        <f t="shared" si="17"/>
        <v>0.5</v>
      </c>
      <c r="V52" s="17">
        <f t="shared" si="18"/>
        <v>7.5</v>
      </c>
      <c r="W52" s="17">
        <f t="shared" si="19"/>
        <v>12.5</v>
      </c>
      <c r="X52" s="17">
        <f t="shared" si="20"/>
        <v>5</v>
      </c>
    </row>
    <row r="53" spans="1:24">
      <c r="A53" s="5">
        <v>47</v>
      </c>
      <c r="B53" s="14" t="s">
        <v>69</v>
      </c>
      <c r="C53" s="15">
        <v>800</v>
      </c>
      <c r="D53" s="16">
        <f t="shared" si="0"/>
        <v>720</v>
      </c>
      <c r="E53" s="16">
        <f t="shared" si="1"/>
        <v>360</v>
      </c>
      <c r="F53" s="16">
        <f t="shared" si="2"/>
        <v>194.4</v>
      </c>
      <c r="G53" s="16">
        <f t="shared" si="3"/>
        <v>151.19999999999999</v>
      </c>
      <c r="H53" s="16">
        <f t="shared" si="4"/>
        <v>14.4</v>
      </c>
      <c r="I53" s="16">
        <f t="shared" si="5"/>
        <v>719.99999999999989</v>
      </c>
      <c r="J53" s="16">
        <f t="shared" si="6"/>
        <v>21.599999999999998</v>
      </c>
      <c r="K53" s="16">
        <f t="shared" si="7"/>
        <v>36</v>
      </c>
      <c r="L53" s="16">
        <f t="shared" si="8"/>
        <v>14.4</v>
      </c>
      <c r="M53" s="16">
        <f t="shared" si="9"/>
        <v>80</v>
      </c>
      <c r="N53" s="16">
        <f t="shared" si="10"/>
        <v>800</v>
      </c>
      <c r="O53" s="16">
        <f t="shared" si="11"/>
        <v>40</v>
      </c>
      <c r="P53" s="16">
        <f t="shared" si="12"/>
        <v>21.6</v>
      </c>
      <c r="Q53" s="16">
        <f t="shared" si="13"/>
        <v>16.8</v>
      </c>
      <c r="R53" s="16">
        <f t="shared" si="14"/>
        <v>1.6</v>
      </c>
      <c r="S53" s="16">
        <f t="shared" si="15"/>
        <v>2.4</v>
      </c>
      <c r="T53" s="16">
        <f t="shared" si="16"/>
        <v>4</v>
      </c>
      <c r="U53" s="16">
        <f t="shared" si="17"/>
        <v>1.6</v>
      </c>
      <c r="V53" s="17">
        <f t="shared" si="18"/>
        <v>23.999999999999996</v>
      </c>
      <c r="W53" s="17">
        <f t="shared" si="19"/>
        <v>40</v>
      </c>
      <c r="X53" s="17">
        <f t="shared" si="20"/>
        <v>16</v>
      </c>
    </row>
    <row r="54" spans="1:24">
      <c r="A54" s="5">
        <v>48</v>
      </c>
      <c r="B54" s="14" t="s">
        <v>70</v>
      </c>
      <c r="C54" s="15">
        <v>800</v>
      </c>
      <c r="D54" s="16">
        <f t="shared" si="0"/>
        <v>720</v>
      </c>
      <c r="E54" s="16">
        <f t="shared" si="1"/>
        <v>360</v>
      </c>
      <c r="F54" s="16">
        <f t="shared" si="2"/>
        <v>194.4</v>
      </c>
      <c r="G54" s="16">
        <f t="shared" si="3"/>
        <v>151.19999999999999</v>
      </c>
      <c r="H54" s="16">
        <f t="shared" si="4"/>
        <v>14.4</v>
      </c>
      <c r="I54" s="16">
        <f t="shared" si="5"/>
        <v>719.99999999999989</v>
      </c>
      <c r="J54" s="16">
        <f t="shared" si="6"/>
        <v>21.599999999999998</v>
      </c>
      <c r="K54" s="16">
        <f t="shared" si="7"/>
        <v>36</v>
      </c>
      <c r="L54" s="16">
        <f t="shared" si="8"/>
        <v>14.4</v>
      </c>
      <c r="M54" s="16">
        <f t="shared" si="9"/>
        <v>80</v>
      </c>
      <c r="N54" s="16">
        <f t="shared" si="10"/>
        <v>800</v>
      </c>
      <c r="O54" s="16">
        <f t="shared" si="11"/>
        <v>40</v>
      </c>
      <c r="P54" s="16">
        <f t="shared" si="12"/>
        <v>21.6</v>
      </c>
      <c r="Q54" s="16">
        <f t="shared" si="13"/>
        <v>16.8</v>
      </c>
      <c r="R54" s="16">
        <f t="shared" si="14"/>
        <v>1.6</v>
      </c>
      <c r="S54" s="16">
        <f t="shared" si="15"/>
        <v>2.4</v>
      </c>
      <c r="T54" s="16">
        <f t="shared" si="16"/>
        <v>4</v>
      </c>
      <c r="U54" s="16">
        <f t="shared" si="17"/>
        <v>1.6</v>
      </c>
      <c r="V54" s="17">
        <f t="shared" si="18"/>
        <v>23.999999999999996</v>
      </c>
      <c r="W54" s="17">
        <f t="shared" si="19"/>
        <v>40</v>
      </c>
      <c r="X54" s="17">
        <f t="shared" si="20"/>
        <v>16</v>
      </c>
    </row>
    <row r="55" spans="1:24">
      <c r="A55" s="5">
        <v>49</v>
      </c>
      <c r="B55" s="14" t="s">
        <v>27</v>
      </c>
      <c r="C55" s="15">
        <v>300</v>
      </c>
      <c r="D55" s="16">
        <f t="shared" si="0"/>
        <v>270</v>
      </c>
      <c r="E55" s="16">
        <f t="shared" si="1"/>
        <v>135</v>
      </c>
      <c r="F55" s="16">
        <f t="shared" si="2"/>
        <v>72.900000000000006</v>
      </c>
      <c r="G55" s="16">
        <f t="shared" si="3"/>
        <v>56.699999999999996</v>
      </c>
      <c r="H55" s="16">
        <f t="shared" si="4"/>
        <v>5.4</v>
      </c>
      <c r="I55" s="16">
        <f t="shared" si="5"/>
        <v>270</v>
      </c>
      <c r="J55" s="16">
        <f t="shared" si="6"/>
        <v>8.1</v>
      </c>
      <c r="K55" s="16">
        <f t="shared" si="7"/>
        <v>13.5</v>
      </c>
      <c r="L55" s="16">
        <f t="shared" si="8"/>
        <v>5.4</v>
      </c>
      <c r="M55" s="16">
        <f t="shared" si="9"/>
        <v>30</v>
      </c>
      <c r="N55" s="16">
        <f t="shared" si="10"/>
        <v>300</v>
      </c>
      <c r="O55" s="16">
        <f t="shared" si="11"/>
        <v>15</v>
      </c>
      <c r="P55" s="16">
        <f t="shared" si="12"/>
        <v>8.1000000000000014</v>
      </c>
      <c r="Q55" s="16">
        <f t="shared" si="13"/>
        <v>6.3</v>
      </c>
      <c r="R55" s="16">
        <f t="shared" si="14"/>
        <v>0.6</v>
      </c>
      <c r="S55" s="16">
        <f t="shared" si="15"/>
        <v>0.89999999999999991</v>
      </c>
      <c r="T55" s="16">
        <f t="shared" si="16"/>
        <v>1.5</v>
      </c>
      <c r="U55" s="16">
        <f t="shared" si="17"/>
        <v>0.6</v>
      </c>
      <c r="V55" s="17">
        <f t="shared" si="18"/>
        <v>9</v>
      </c>
      <c r="W55" s="17">
        <f t="shared" si="19"/>
        <v>15</v>
      </c>
      <c r="X55" s="17">
        <f t="shared" si="20"/>
        <v>6</v>
      </c>
    </row>
    <row r="56" spans="1:24">
      <c r="A56" s="5">
        <v>50</v>
      </c>
      <c r="B56" s="14" t="s">
        <v>23</v>
      </c>
      <c r="C56" s="15">
        <v>300</v>
      </c>
      <c r="D56" s="16">
        <f t="shared" si="0"/>
        <v>270</v>
      </c>
      <c r="E56" s="16">
        <f t="shared" si="1"/>
        <v>135</v>
      </c>
      <c r="F56" s="16">
        <f t="shared" si="2"/>
        <v>72.900000000000006</v>
      </c>
      <c r="G56" s="16">
        <f t="shared" si="3"/>
        <v>56.699999999999996</v>
      </c>
      <c r="H56" s="16">
        <f t="shared" si="4"/>
        <v>5.4</v>
      </c>
      <c r="I56" s="16">
        <f t="shared" si="5"/>
        <v>270</v>
      </c>
      <c r="J56" s="16">
        <f t="shared" si="6"/>
        <v>8.1</v>
      </c>
      <c r="K56" s="16">
        <f t="shared" si="7"/>
        <v>13.5</v>
      </c>
      <c r="L56" s="16">
        <f t="shared" si="8"/>
        <v>5.4</v>
      </c>
      <c r="M56" s="16">
        <f t="shared" si="9"/>
        <v>30</v>
      </c>
      <c r="N56" s="16">
        <f t="shared" si="10"/>
        <v>300</v>
      </c>
      <c r="O56" s="16">
        <f t="shared" si="11"/>
        <v>15</v>
      </c>
      <c r="P56" s="16">
        <f t="shared" si="12"/>
        <v>8.1000000000000014</v>
      </c>
      <c r="Q56" s="16">
        <f t="shared" si="13"/>
        <v>6.3</v>
      </c>
      <c r="R56" s="16">
        <f t="shared" si="14"/>
        <v>0.6</v>
      </c>
      <c r="S56" s="16">
        <f t="shared" si="15"/>
        <v>0.89999999999999991</v>
      </c>
      <c r="T56" s="16">
        <f t="shared" si="16"/>
        <v>1.5</v>
      </c>
      <c r="U56" s="16">
        <f t="shared" si="17"/>
        <v>0.6</v>
      </c>
      <c r="V56" s="17">
        <f t="shared" si="18"/>
        <v>9</v>
      </c>
      <c r="W56" s="17">
        <f t="shared" si="19"/>
        <v>15</v>
      </c>
      <c r="X56" s="17">
        <f t="shared" si="20"/>
        <v>6</v>
      </c>
    </row>
    <row r="57" spans="1:24">
      <c r="A57" s="5">
        <v>51</v>
      </c>
      <c r="B57" s="14" t="s">
        <v>71</v>
      </c>
      <c r="C57" s="15">
        <v>400</v>
      </c>
      <c r="D57" s="16">
        <f t="shared" si="0"/>
        <v>360</v>
      </c>
      <c r="E57" s="16">
        <f t="shared" si="1"/>
        <v>180</v>
      </c>
      <c r="F57" s="16">
        <f t="shared" si="2"/>
        <v>97.2</v>
      </c>
      <c r="G57" s="16">
        <f t="shared" si="3"/>
        <v>75.599999999999994</v>
      </c>
      <c r="H57" s="16">
        <f t="shared" si="4"/>
        <v>7.2</v>
      </c>
      <c r="I57" s="16">
        <f t="shared" si="5"/>
        <v>359.99999999999994</v>
      </c>
      <c r="J57" s="16">
        <f t="shared" si="6"/>
        <v>10.799999999999999</v>
      </c>
      <c r="K57" s="16">
        <f t="shared" si="7"/>
        <v>18</v>
      </c>
      <c r="L57" s="16">
        <f t="shared" si="8"/>
        <v>7.2</v>
      </c>
      <c r="M57" s="16">
        <f t="shared" si="9"/>
        <v>40</v>
      </c>
      <c r="N57" s="16">
        <f t="shared" si="10"/>
        <v>400</v>
      </c>
      <c r="O57" s="16">
        <f t="shared" si="11"/>
        <v>20</v>
      </c>
      <c r="P57" s="16">
        <f t="shared" si="12"/>
        <v>10.8</v>
      </c>
      <c r="Q57" s="16">
        <f t="shared" si="13"/>
        <v>8.4</v>
      </c>
      <c r="R57" s="16">
        <f t="shared" si="14"/>
        <v>0.8</v>
      </c>
      <c r="S57" s="16">
        <f t="shared" si="15"/>
        <v>1.2</v>
      </c>
      <c r="T57" s="16">
        <f t="shared" si="16"/>
        <v>2</v>
      </c>
      <c r="U57" s="16">
        <f t="shared" si="17"/>
        <v>0.8</v>
      </c>
      <c r="V57" s="17">
        <f t="shared" si="18"/>
        <v>11.999999999999998</v>
      </c>
      <c r="W57" s="17">
        <f t="shared" si="19"/>
        <v>20</v>
      </c>
      <c r="X57" s="17">
        <f t="shared" si="20"/>
        <v>8</v>
      </c>
    </row>
    <row r="58" spans="1:24">
      <c r="A58" s="5">
        <v>52</v>
      </c>
      <c r="B58" s="14" t="s">
        <v>24</v>
      </c>
      <c r="C58" s="15">
        <v>1400</v>
      </c>
      <c r="D58" s="16">
        <f t="shared" si="0"/>
        <v>1260</v>
      </c>
      <c r="E58" s="16">
        <f t="shared" si="1"/>
        <v>630</v>
      </c>
      <c r="F58" s="16">
        <f t="shared" si="2"/>
        <v>340.20000000000005</v>
      </c>
      <c r="G58" s="16">
        <f t="shared" si="3"/>
        <v>264.59999999999997</v>
      </c>
      <c r="H58" s="16">
        <f t="shared" si="4"/>
        <v>25.2</v>
      </c>
      <c r="I58" s="16">
        <f t="shared" si="5"/>
        <v>1260</v>
      </c>
      <c r="J58" s="16">
        <f t="shared" si="6"/>
        <v>37.799999999999997</v>
      </c>
      <c r="K58" s="16">
        <f t="shared" si="7"/>
        <v>63</v>
      </c>
      <c r="L58" s="16">
        <f t="shared" si="8"/>
        <v>25.2</v>
      </c>
      <c r="M58" s="16">
        <f t="shared" si="9"/>
        <v>140</v>
      </c>
      <c r="N58" s="16">
        <f t="shared" si="10"/>
        <v>1400</v>
      </c>
      <c r="O58" s="16">
        <f t="shared" si="11"/>
        <v>70</v>
      </c>
      <c r="P58" s="16">
        <f t="shared" si="12"/>
        <v>37.800000000000004</v>
      </c>
      <c r="Q58" s="16">
        <f t="shared" si="13"/>
        <v>29.4</v>
      </c>
      <c r="R58" s="16">
        <f t="shared" si="14"/>
        <v>2.8000000000000003</v>
      </c>
      <c r="S58" s="16">
        <f t="shared" si="15"/>
        <v>4.2</v>
      </c>
      <c r="T58" s="16">
        <f t="shared" si="16"/>
        <v>7</v>
      </c>
      <c r="U58" s="16">
        <f t="shared" si="17"/>
        <v>2.8000000000000003</v>
      </c>
      <c r="V58" s="17">
        <f t="shared" si="18"/>
        <v>42</v>
      </c>
      <c r="W58" s="17">
        <f t="shared" si="19"/>
        <v>70</v>
      </c>
      <c r="X58" s="17">
        <f t="shared" si="20"/>
        <v>28</v>
      </c>
    </row>
    <row r="59" spans="1:24">
      <c r="A59" s="5">
        <v>53</v>
      </c>
      <c r="B59" s="14" t="s">
        <v>72</v>
      </c>
      <c r="C59" s="15">
        <v>12</v>
      </c>
      <c r="D59" s="16">
        <f t="shared" si="0"/>
        <v>10.8</v>
      </c>
      <c r="E59" s="16">
        <f t="shared" si="1"/>
        <v>5.4</v>
      </c>
      <c r="F59" s="16">
        <f t="shared" si="2"/>
        <v>2.9160000000000004</v>
      </c>
      <c r="G59" s="16">
        <f t="shared" si="3"/>
        <v>2.2680000000000002</v>
      </c>
      <c r="H59" s="16">
        <f t="shared" si="4"/>
        <v>0.21600000000000003</v>
      </c>
      <c r="I59" s="16">
        <f t="shared" si="5"/>
        <v>10.8</v>
      </c>
      <c r="J59" s="16">
        <f t="shared" si="6"/>
        <v>0.32400000000000001</v>
      </c>
      <c r="K59" s="16">
        <f t="shared" si="7"/>
        <v>0.54</v>
      </c>
      <c r="L59" s="16">
        <f t="shared" si="8"/>
        <v>0.21600000000000003</v>
      </c>
      <c r="M59" s="16">
        <f t="shared" si="9"/>
        <v>1.2000000000000002</v>
      </c>
      <c r="N59" s="16">
        <f t="shared" si="10"/>
        <v>12</v>
      </c>
      <c r="O59" s="16">
        <f t="shared" si="11"/>
        <v>0.60000000000000009</v>
      </c>
      <c r="P59" s="16">
        <f t="shared" si="12"/>
        <v>0.32400000000000007</v>
      </c>
      <c r="Q59" s="16">
        <f t="shared" si="13"/>
        <v>0.252</v>
      </c>
      <c r="R59" s="16">
        <f t="shared" si="14"/>
        <v>2.4000000000000004E-2</v>
      </c>
      <c r="S59" s="16">
        <f t="shared" si="15"/>
        <v>3.6000000000000004E-2</v>
      </c>
      <c r="T59" s="16">
        <f t="shared" si="16"/>
        <v>6.0000000000000012E-2</v>
      </c>
      <c r="U59" s="16">
        <f t="shared" si="17"/>
        <v>2.4000000000000004E-2</v>
      </c>
      <c r="V59" s="17">
        <f t="shared" si="18"/>
        <v>0.36</v>
      </c>
      <c r="W59" s="17">
        <f t="shared" si="19"/>
        <v>0.60000000000000009</v>
      </c>
      <c r="X59" s="17">
        <f t="shared" si="20"/>
        <v>0.24000000000000002</v>
      </c>
    </row>
    <row r="60" spans="1:24">
      <c r="A60" s="5">
        <v>54</v>
      </c>
      <c r="B60" s="14" t="s">
        <v>73</v>
      </c>
      <c r="C60" s="15">
        <v>500</v>
      </c>
      <c r="D60" s="16">
        <f t="shared" si="0"/>
        <v>450</v>
      </c>
      <c r="E60" s="16">
        <f t="shared" si="1"/>
        <v>225</v>
      </c>
      <c r="F60" s="16">
        <f t="shared" si="2"/>
        <v>121.50000000000001</v>
      </c>
      <c r="G60" s="16">
        <f t="shared" si="3"/>
        <v>94.5</v>
      </c>
      <c r="H60" s="16">
        <f t="shared" si="4"/>
        <v>9</v>
      </c>
      <c r="I60" s="16">
        <f t="shared" si="5"/>
        <v>450</v>
      </c>
      <c r="J60" s="16">
        <f t="shared" si="6"/>
        <v>13.5</v>
      </c>
      <c r="K60" s="16">
        <f t="shared" si="7"/>
        <v>22.5</v>
      </c>
      <c r="L60" s="16">
        <f t="shared" si="8"/>
        <v>9</v>
      </c>
      <c r="M60" s="16">
        <f t="shared" si="9"/>
        <v>50</v>
      </c>
      <c r="N60" s="16">
        <f t="shared" si="10"/>
        <v>500</v>
      </c>
      <c r="O60" s="16">
        <f t="shared" si="11"/>
        <v>25</v>
      </c>
      <c r="P60" s="16">
        <f t="shared" si="12"/>
        <v>13.5</v>
      </c>
      <c r="Q60" s="16">
        <f t="shared" si="13"/>
        <v>10.5</v>
      </c>
      <c r="R60" s="16">
        <f t="shared" si="14"/>
        <v>1</v>
      </c>
      <c r="S60" s="16">
        <f t="shared" si="15"/>
        <v>1.5</v>
      </c>
      <c r="T60" s="16">
        <f t="shared" si="16"/>
        <v>2.5</v>
      </c>
      <c r="U60" s="16">
        <f t="shared" si="17"/>
        <v>1</v>
      </c>
      <c r="V60" s="17">
        <f t="shared" si="18"/>
        <v>15</v>
      </c>
      <c r="W60" s="17">
        <f t="shared" si="19"/>
        <v>25</v>
      </c>
      <c r="X60" s="17">
        <f t="shared" si="20"/>
        <v>10</v>
      </c>
    </row>
    <row r="61" spans="1:24">
      <c r="A61" s="5">
        <v>55</v>
      </c>
      <c r="B61" s="14" t="s">
        <v>74</v>
      </c>
      <c r="C61" s="15">
        <v>4000</v>
      </c>
      <c r="D61" s="16">
        <f t="shared" si="0"/>
        <v>3600</v>
      </c>
      <c r="E61" s="16">
        <f t="shared" si="1"/>
        <v>1800</v>
      </c>
      <c r="F61" s="16">
        <f t="shared" si="2"/>
        <v>972.00000000000011</v>
      </c>
      <c r="G61" s="16">
        <f t="shared" si="3"/>
        <v>756</v>
      </c>
      <c r="H61" s="16">
        <f t="shared" si="4"/>
        <v>72</v>
      </c>
      <c r="I61" s="16">
        <f t="shared" si="5"/>
        <v>3600</v>
      </c>
      <c r="J61" s="16">
        <f t="shared" si="6"/>
        <v>108</v>
      </c>
      <c r="K61" s="16">
        <f t="shared" si="7"/>
        <v>180</v>
      </c>
      <c r="L61" s="16">
        <f t="shared" si="8"/>
        <v>72</v>
      </c>
      <c r="M61" s="16">
        <f t="shared" si="9"/>
        <v>400</v>
      </c>
      <c r="N61" s="16">
        <f t="shared" si="10"/>
        <v>4000</v>
      </c>
      <c r="O61" s="16">
        <f t="shared" si="11"/>
        <v>200</v>
      </c>
      <c r="P61" s="16">
        <f t="shared" si="12"/>
        <v>108</v>
      </c>
      <c r="Q61" s="16">
        <f t="shared" si="13"/>
        <v>84</v>
      </c>
      <c r="R61" s="16">
        <f t="shared" si="14"/>
        <v>8</v>
      </c>
      <c r="S61" s="16">
        <f t="shared" si="15"/>
        <v>12</v>
      </c>
      <c r="T61" s="16">
        <f t="shared" si="16"/>
        <v>20</v>
      </c>
      <c r="U61" s="16">
        <f t="shared" si="17"/>
        <v>8</v>
      </c>
      <c r="V61" s="17">
        <f t="shared" si="18"/>
        <v>120</v>
      </c>
      <c r="W61" s="17">
        <f t="shared" si="19"/>
        <v>200</v>
      </c>
      <c r="X61" s="17">
        <f t="shared" si="20"/>
        <v>80</v>
      </c>
    </row>
    <row r="62" spans="1:24">
      <c r="A62" s="5">
        <v>56</v>
      </c>
      <c r="B62" s="14" t="s">
        <v>25</v>
      </c>
      <c r="C62" s="15">
        <v>1700</v>
      </c>
      <c r="D62" s="16">
        <f t="shared" si="0"/>
        <v>1530</v>
      </c>
      <c r="E62" s="16">
        <f t="shared" si="1"/>
        <v>765</v>
      </c>
      <c r="F62" s="16">
        <f t="shared" si="2"/>
        <v>413.1</v>
      </c>
      <c r="G62" s="16">
        <f t="shared" si="3"/>
        <v>321.3</v>
      </c>
      <c r="H62" s="16">
        <f t="shared" si="4"/>
        <v>30.6</v>
      </c>
      <c r="I62" s="16">
        <f t="shared" si="5"/>
        <v>1529.9999999999998</v>
      </c>
      <c r="J62" s="16">
        <f t="shared" si="6"/>
        <v>45.9</v>
      </c>
      <c r="K62" s="16">
        <f t="shared" si="7"/>
        <v>76.5</v>
      </c>
      <c r="L62" s="16">
        <f t="shared" si="8"/>
        <v>30.6</v>
      </c>
      <c r="M62" s="16">
        <f t="shared" si="9"/>
        <v>170</v>
      </c>
      <c r="N62" s="16">
        <f t="shared" si="10"/>
        <v>1700</v>
      </c>
      <c r="O62" s="16">
        <f t="shared" si="11"/>
        <v>85</v>
      </c>
      <c r="P62" s="16">
        <f t="shared" si="12"/>
        <v>45.900000000000006</v>
      </c>
      <c r="Q62" s="16">
        <f t="shared" si="13"/>
        <v>35.699999999999996</v>
      </c>
      <c r="R62" s="16">
        <f t="shared" si="14"/>
        <v>3.4</v>
      </c>
      <c r="S62" s="16">
        <f t="shared" si="15"/>
        <v>5.0999999999999996</v>
      </c>
      <c r="T62" s="16">
        <f t="shared" si="16"/>
        <v>8.5</v>
      </c>
      <c r="U62" s="16">
        <f t="shared" si="17"/>
        <v>3.4</v>
      </c>
      <c r="V62" s="17">
        <f t="shared" si="18"/>
        <v>51</v>
      </c>
      <c r="W62" s="17">
        <f t="shared" si="19"/>
        <v>85</v>
      </c>
      <c r="X62" s="17">
        <f t="shared" si="20"/>
        <v>34</v>
      </c>
    </row>
    <row r="63" spans="1:24">
      <c r="A63" s="5">
        <v>57</v>
      </c>
      <c r="B63" s="14" t="s">
        <v>75</v>
      </c>
      <c r="C63" s="15">
        <v>3600</v>
      </c>
      <c r="D63" s="16">
        <f t="shared" si="0"/>
        <v>3240</v>
      </c>
      <c r="E63" s="16">
        <f t="shared" si="1"/>
        <v>1620</v>
      </c>
      <c r="F63" s="16">
        <f t="shared" si="2"/>
        <v>874.80000000000007</v>
      </c>
      <c r="G63" s="16">
        <f t="shared" si="3"/>
        <v>680.4</v>
      </c>
      <c r="H63" s="16">
        <f t="shared" si="4"/>
        <v>64.8</v>
      </c>
      <c r="I63" s="16">
        <f t="shared" si="5"/>
        <v>3240.0000000000005</v>
      </c>
      <c r="J63" s="16">
        <f t="shared" si="6"/>
        <v>97.2</v>
      </c>
      <c r="K63" s="16">
        <f t="shared" si="7"/>
        <v>162</v>
      </c>
      <c r="L63" s="16">
        <f t="shared" si="8"/>
        <v>64.8</v>
      </c>
      <c r="M63" s="16">
        <f t="shared" si="9"/>
        <v>360</v>
      </c>
      <c r="N63" s="16">
        <f t="shared" si="10"/>
        <v>3600</v>
      </c>
      <c r="O63" s="16">
        <f t="shared" si="11"/>
        <v>180</v>
      </c>
      <c r="P63" s="16">
        <f t="shared" si="12"/>
        <v>97.2</v>
      </c>
      <c r="Q63" s="16">
        <f t="shared" si="13"/>
        <v>75.599999999999994</v>
      </c>
      <c r="R63" s="16">
        <f t="shared" si="14"/>
        <v>7.2</v>
      </c>
      <c r="S63" s="16">
        <f t="shared" si="15"/>
        <v>10.799999999999999</v>
      </c>
      <c r="T63" s="16">
        <f t="shared" si="16"/>
        <v>18</v>
      </c>
      <c r="U63" s="16">
        <f t="shared" si="17"/>
        <v>7.2</v>
      </c>
      <c r="V63" s="17">
        <f t="shared" si="18"/>
        <v>108</v>
      </c>
      <c r="W63" s="17">
        <f t="shared" si="19"/>
        <v>180</v>
      </c>
      <c r="X63" s="17">
        <f t="shared" si="20"/>
        <v>72</v>
      </c>
    </row>
    <row r="64" spans="1:24">
      <c r="A64" s="5">
        <v>58</v>
      </c>
      <c r="B64" s="14" t="s">
        <v>26</v>
      </c>
      <c r="C64" s="15">
        <v>900</v>
      </c>
      <c r="D64" s="16">
        <f t="shared" si="0"/>
        <v>810</v>
      </c>
      <c r="E64" s="16">
        <f t="shared" si="1"/>
        <v>405</v>
      </c>
      <c r="F64" s="16">
        <f t="shared" si="2"/>
        <v>218.70000000000002</v>
      </c>
      <c r="G64" s="16">
        <f t="shared" si="3"/>
        <v>170.1</v>
      </c>
      <c r="H64" s="16">
        <f t="shared" si="4"/>
        <v>16.2</v>
      </c>
      <c r="I64" s="16">
        <f t="shared" si="5"/>
        <v>810.00000000000011</v>
      </c>
      <c r="J64" s="16">
        <f t="shared" si="6"/>
        <v>24.3</v>
      </c>
      <c r="K64" s="16">
        <f t="shared" si="7"/>
        <v>40.5</v>
      </c>
      <c r="L64" s="16">
        <f t="shared" si="8"/>
        <v>16.2</v>
      </c>
      <c r="M64" s="16">
        <f t="shared" si="9"/>
        <v>90</v>
      </c>
      <c r="N64" s="16">
        <f t="shared" si="10"/>
        <v>900</v>
      </c>
      <c r="O64" s="16">
        <f t="shared" si="11"/>
        <v>45</v>
      </c>
      <c r="P64" s="16">
        <f t="shared" si="12"/>
        <v>24.3</v>
      </c>
      <c r="Q64" s="16">
        <f t="shared" si="13"/>
        <v>18.899999999999999</v>
      </c>
      <c r="R64" s="16">
        <f t="shared" si="14"/>
        <v>1.8</v>
      </c>
      <c r="S64" s="16">
        <f t="shared" si="15"/>
        <v>2.6999999999999997</v>
      </c>
      <c r="T64" s="16">
        <f t="shared" si="16"/>
        <v>4.5</v>
      </c>
      <c r="U64" s="16">
        <f t="shared" si="17"/>
        <v>1.8</v>
      </c>
      <c r="V64" s="17">
        <f t="shared" si="18"/>
        <v>27</v>
      </c>
      <c r="W64" s="17">
        <f t="shared" si="19"/>
        <v>45</v>
      </c>
      <c r="X64" s="17">
        <f t="shared" si="20"/>
        <v>18</v>
      </c>
    </row>
    <row r="65" spans="1:24">
      <c r="A65" s="5">
        <v>59</v>
      </c>
      <c r="B65" s="14" t="s">
        <v>76</v>
      </c>
      <c r="C65" s="15">
        <v>900</v>
      </c>
      <c r="D65" s="16">
        <f t="shared" si="0"/>
        <v>810</v>
      </c>
      <c r="E65" s="16">
        <f t="shared" si="1"/>
        <v>405</v>
      </c>
      <c r="F65" s="16">
        <f t="shared" si="2"/>
        <v>218.70000000000002</v>
      </c>
      <c r="G65" s="16">
        <f t="shared" si="3"/>
        <v>170.1</v>
      </c>
      <c r="H65" s="16">
        <f t="shared" si="4"/>
        <v>16.2</v>
      </c>
      <c r="I65" s="16">
        <f t="shared" si="5"/>
        <v>810.00000000000011</v>
      </c>
      <c r="J65" s="16">
        <f t="shared" si="6"/>
        <v>24.3</v>
      </c>
      <c r="K65" s="16">
        <f t="shared" si="7"/>
        <v>40.5</v>
      </c>
      <c r="L65" s="16">
        <f t="shared" si="8"/>
        <v>16.2</v>
      </c>
      <c r="M65" s="16">
        <f t="shared" si="9"/>
        <v>90</v>
      </c>
      <c r="N65" s="16">
        <f t="shared" si="10"/>
        <v>900</v>
      </c>
      <c r="O65" s="16">
        <f t="shared" si="11"/>
        <v>45</v>
      </c>
      <c r="P65" s="16">
        <f t="shared" si="12"/>
        <v>24.3</v>
      </c>
      <c r="Q65" s="16">
        <f t="shared" si="13"/>
        <v>18.899999999999999</v>
      </c>
      <c r="R65" s="16">
        <f t="shared" si="14"/>
        <v>1.8</v>
      </c>
      <c r="S65" s="16">
        <f t="shared" si="15"/>
        <v>2.6999999999999997</v>
      </c>
      <c r="T65" s="16">
        <f t="shared" si="16"/>
        <v>4.5</v>
      </c>
      <c r="U65" s="16">
        <f t="shared" si="17"/>
        <v>1.8</v>
      </c>
      <c r="V65" s="17">
        <f t="shared" si="18"/>
        <v>27</v>
      </c>
      <c r="W65" s="17">
        <f t="shared" si="19"/>
        <v>45</v>
      </c>
      <c r="X65" s="17">
        <f t="shared" si="20"/>
        <v>18</v>
      </c>
    </row>
    <row r="66" spans="1:24">
      <c r="A66" s="5">
        <v>60</v>
      </c>
      <c r="B66" s="14" t="s">
        <v>77</v>
      </c>
      <c r="C66" s="15">
        <v>800</v>
      </c>
      <c r="D66" s="16">
        <f t="shared" si="0"/>
        <v>720</v>
      </c>
      <c r="E66" s="16">
        <f t="shared" si="1"/>
        <v>360</v>
      </c>
      <c r="F66" s="16">
        <f t="shared" si="2"/>
        <v>194.4</v>
      </c>
      <c r="G66" s="16">
        <f t="shared" si="3"/>
        <v>151.19999999999999</v>
      </c>
      <c r="H66" s="16">
        <f t="shared" si="4"/>
        <v>14.4</v>
      </c>
      <c r="I66" s="16">
        <f t="shared" si="5"/>
        <v>719.99999999999989</v>
      </c>
      <c r="J66" s="16">
        <f t="shared" si="6"/>
        <v>21.599999999999998</v>
      </c>
      <c r="K66" s="16">
        <f t="shared" si="7"/>
        <v>36</v>
      </c>
      <c r="L66" s="16">
        <f t="shared" si="8"/>
        <v>14.4</v>
      </c>
      <c r="M66" s="16">
        <f t="shared" si="9"/>
        <v>80</v>
      </c>
      <c r="N66" s="16">
        <f t="shared" si="10"/>
        <v>800</v>
      </c>
      <c r="O66" s="16">
        <f t="shared" si="11"/>
        <v>40</v>
      </c>
      <c r="P66" s="16">
        <f t="shared" si="12"/>
        <v>21.6</v>
      </c>
      <c r="Q66" s="16">
        <f t="shared" si="13"/>
        <v>16.8</v>
      </c>
      <c r="R66" s="16">
        <f t="shared" si="14"/>
        <v>1.6</v>
      </c>
      <c r="S66" s="16">
        <f t="shared" si="15"/>
        <v>2.4</v>
      </c>
      <c r="T66" s="16">
        <f t="shared" si="16"/>
        <v>4</v>
      </c>
      <c r="U66" s="16">
        <f t="shared" si="17"/>
        <v>1.6</v>
      </c>
      <c r="V66" s="17">
        <f t="shared" si="18"/>
        <v>23.999999999999996</v>
      </c>
      <c r="W66" s="17">
        <f t="shared" si="19"/>
        <v>40</v>
      </c>
      <c r="X66" s="17">
        <f t="shared" si="20"/>
        <v>16</v>
      </c>
    </row>
    <row r="67" spans="1:24">
      <c r="A67" s="5">
        <v>61</v>
      </c>
      <c r="B67" s="14" t="s">
        <v>4</v>
      </c>
      <c r="C67" s="15">
        <v>800</v>
      </c>
      <c r="D67" s="16">
        <f t="shared" si="0"/>
        <v>720</v>
      </c>
      <c r="E67" s="16">
        <f t="shared" si="1"/>
        <v>360</v>
      </c>
      <c r="F67" s="16">
        <f t="shared" si="2"/>
        <v>194.4</v>
      </c>
      <c r="G67" s="16">
        <f t="shared" si="3"/>
        <v>151.19999999999999</v>
      </c>
      <c r="H67" s="16">
        <f t="shared" si="4"/>
        <v>14.4</v>
      </c>
      <c r="I67" s="16">
        <f t="shared" si="5"/>
        <v>719.99999999999989</v>
      </c>
      <c r="J67" s="16">
        <f t="shared" si="6"/>
        <v>21.599999999999998</v>
      </c>
      <c r="K67" s="16">
        <f t="shared" si="7"/>
        <v>36</v>
      </c>
      <c r="L67" s="16">
        <f t="shared" si="8"/>
        <v>14.4</v>
      </c>
      <c r="M67" s="16">
        <f t="shared" si="9"/>
        <v>80</v>
      </c>
      <c r="N67" s="16">
        <f t="shared" si="10"/>
        <v>800</v>
      </c>
      <c r="O67" s="16">
        <f t="shared" si="11"/>
        <v>40</v>
      </c>
      <c r="P67" s="16">
        <f t="shared" si="12"/>
        <v>21.6</v>
      </c>
      <c r="Q67" s="16">
        <f t="shared" si="13"/>
        <v>16.8</v>
      </c>
      <c r="R67" s="16">
        <f t="shared" si="14"/>
        <v>1.6</v>
      </c>
      <c r="S67" s="16">
        <f t="shared" si="15"/>
        <v>2.4</v>
      </c>
      <c r="T67" s="16">
        <f t="shared" si="16"/>
        <v>4</v>
      </c>
      <c r="U67" s="16">
        <f t="shared" si="17"/>
        <v>1.6</v>
      </c>
      <c r="V67" s="17">
        <f t="shared" si="18"/>
        <v>23.999999999999996</v>
      </c>
      <c r="W67" s="17">
        <f t="shared" si="19"/>
        <v>40</v>
      </c>
      <c r="X67" s="17">
        <f t="shared" si="20"/>
        <v>16</v>
      </c>
    </row>
    <row r="68" spans="1:24">
      <c r="A68" s="5">
        <v>62</v>
      </c>
      <c r="B68" s="14" t="s">
        <v>78</v>
      </c>
      <c r="C68" s="15">
        <v>200</v>
      </c>
      <c r="D68" s="16">
        <f t="shared" si="0"/>
        <v>180</v>
      </c>
      <c r="E68" s="16">
        <f t="shared" si="1"/>
        <v>90</v>
      </c>
      <c r="F68" s="16">
        <f t="shared" si="2"/>
        <v>48.6</v>
      </c>
      <c r="G68" s="16">
        <f t="shared" si="3"/>
        <v>37.799999999999997</v>
      </c>
      <c r="H68" s="16">
        <f t="shared" si="4"/>
        <v>3.6</v>
      </c>
      <c r="I68" s="16">
        <f t="shared" si="5"/>
        <v>179.99999999999997</v>
      </c>
      <c r="J68" s="16">
        <f t="shared" si="6"/>
        <v>5.3999999999999995</v>
      </c>
      <c r="K68" s="16">
        <f t="shared" si="7"/>
        <v>9</v>
      </c>
      <c r="L68" s="16">
        <f t="shared" si="8"/>
        <v>3.6</v>
      </c>
      <c r="M68" s="16">
        <f t="shared" si="9"/>
        <v>20</v>
      </c>
      <c r="N68" s="16">
        <f t="shared" si="10"/>
        <v>200</v>
      </c>
      <c r="O68" s="16">
        <f t="shared" si="11"/>
        <v>10</v>
      </c>
      <c r="P68" s="16">
        <f t="shared" si="12"/>
        <v>5.4</v>
      </c>
      <c r="Q68" s="16">
        <f t="shared" si="13"/>
        <v>4.2</v>
      </c>
      <c r="R68" s="16">
        <f t="shared" si="14"/>
        <v>0.4</v>
      </c>
      <c r="S68" s="16">
        <f t="shared" si="15"/>
        <v>0.6</v>
      </c>
      <c r="T68" s="16">
        <f t="shared" si="16"/>
        <v>1</v>
      </c>
      <c r="U68" s="16">
        <f t="shared" si="17"/>
        <v>0.4</v>
      </c>
      <c r="V68" s="17">
        <f t="shared" si="18"/>
        <v>5.9999999999999991</v>
      </c>
      <c r="W68" s="17">
        <f t="shared" si="19"/>
        <v>10</v>
      </c>
      <c r="X68" s="17">
        <f t="shared" si="20"/>
        <v>4</v>
      </c>
    </row>
    <row r="69" spans="1:24">
      <c r="A69" s="5">
        <v>63</v>
      </c>
      <c r="B69" s="14" t="s">
        <v>79</v>
      </c>
      <c r="C69" s="15">
        <v>200</v>
      </c>
      <c r="D69" s="16">
        <f t="shared" si="0"/>
        <v>180</v>
      </c>
      <c r="E69" s="16">
        <f t="shared" si="1"/>
        <v>90</v>
      </c>
      <c r="F69" s="16">
        <f t="shared" si="2"/>
        <v>48.6</v>
      </c>
      <c r="G69" s="16">
        <f t="shared" si="3"/>
        <v>37.799999999999997</v>
      </c>
      <c r="H69" s="16">
        <f t="shared" si="4"/>
        <v>3.6</v>
      </c>
      <c r="I69" s="16">
        <f t="shared" si="5"/>
        <v>179.99999999999997</v>
      </c>
      <c r="J69" s="16">
        <f t="shared" si="6"/>
        <v>5.3999999999999995</v>
      </c>
      <c r="K69" s="16">
        <f t="shared" si="7"/>
        <v>9</v>
      </c>
      <c r="L69" s="16">
        <f t="shared" si="8"/>
        <v>3.6</v>
      </c>
      <c r="M69" s="16">
        <f t="shared" si="9"/>
        <v>20</v>
      </c>
      <c r="N69" s="16">
        <f t="shared" si="10"/>
        <v>200</v>
      </c>
      <c r="O69" s="16">
        <f t="shared" si="11"/>
        <v>10</v>
      </c>
      <c r="P69" s="16">
        <f t="shared" si="12"/>
        <v>5.4</v>
      </c>
      <c r="Q69" s="16">
        <f t="shared" si="13"/>
        <v>4.2</v>
      </c>
      <c r="R69" s="16">
        <f t="shared" si="14"/>
        <v>0.4</v>
      </c>
      <c r="S69" s="16">
        <f t="shared" si="15"/>
        <v>0.6</v>
      </c>
      <c r="T69" s="16">
        <f t="shared" si="16"/>
        <v>1</v>
      </c>
      <c r="U69" s="16">
        <f t="shared" si="17"/>
        <v>0.4</v>
      </c>
      <c r="V69" s="17">
        <f t="shared" si="18"/>
        <v>5.9999999999999991</v>
      </c>
      <c r="W69" s="17">
        <f t="shared" si="19"/>
        <v>10</v>
      </c>
      <c r="X69" s="17">
        <f t="shared" si="20"/>
        <v>4</v>
      </c>
    </row>
    <row r="70" spans="1:24">
      <c r="A70" s="5">
        <v>64</v>
      </c>
      <c r="B70" s="14" t="s">
        <v>80</v>
      </c>
      <c r="C70" s="15">
        <v>12</v>
      </c>
      <c r="D70" s="16">
        <f t="shared" si="0"/>
        <v>10.8</v>
      </c>
      <c r="E70" s="16">
        <f t="shared" si="1"/>
        <v>5.4</v>
      </c>
      <c r="F70" s="16">
        <f t="shared" si="2"/>
        <v>2.9160000000000004</v>
      </c>
      <c r="G70" s="16">
        <f t="shared" si="3"/>
        <v>2.2680000000000002</v>
      </c>
      <c r="H70" s="16">
        <f t="shared" si="4"/>
        <v>0.21600000000000003</v>
      </c>
      <c r="I70" s="16">
        <f t="shared" si="5"/>
        <v>10.8</v>
      </c>
      <c r="J70" s="16">
        <f t="shared" si="6"/>
        <v>0.32400000000000001</v>
      </c>
      <c r="K70" s="16">
        <f t="shared" si="7"/>
        <v>0.54</v>
      </c>
      <c r="L70" s="16">
        <f t="shared" si="8"/>
        <v>0.21600000000000003</v>
      </c>
      <c r="M70" s="16">
        <f t="shared" si="9"/>
        <v>1.2000000000000002</v>
      </c>
      <c r="N70" s="16">
        <f t="shared" si="10"/>
        <v>12</v>
      </c>
      <c r="O70" s="16">
        <f t="shared" si="11"/>
        <v>0.60000000000000009</v>
      </c>
      <c r="P70" s="16">
        <f t="shared" si="12"/>
        <v>0.32400000000000007</v>
      </c>
      <c r="Q70" s="16">
        <f t="shared" si="13"/>
        <v>0.252</v>
      </c>
      <c r="R70" s="16">
        <f t="shared" si="14"/>
        <v>2.4000000000000004E-2</v>
      </c>
      <c r="S70" s="16">
        <f t="shared" si="15"/>
        <v>3.6000000000000004E-2</v>
      </c>
      <c r="T70" s="16">
        <f t="shared" si="16"/>
        <v>6.0000000000000012E-2</v>
      </c>
      <c r="U70" s="16">
        <f t="shared" si="17"/>
        <v>2.4000000000000004E-2</v>
      </c>
      <c r="V70" s="17">
        <f t="shared" si="18"/>
        <v>0.36</v>
      </c>
      <c r="W70" s="17">
        <f t="shared" si="19"/>
        <v>0.60000000000000009</v>
      </c>
      <c r="X70" s="17">
        <f t="shared" si="20"/>
        <v>0.24000000000000002</v>
      </c>
    </row>
    <row r="71" spans="1:24">
      <c r="A71" s="5">
        <v>65</v>
      </c>
      <c r="B71" s="14" t="s">
        <v>81</v>
      </c>
      <c r="C71" s="15">
        <v>50</v>
      </c>
      <c r="D71" s="16">
        <f t="shared" si="0"/>
        <v>45</v>
      </c>
      <c r="E71" s="16">
        <f t="shared" si="1"/>
        <v>22.5</v>
      </c>
      <c r="F71" s="16">
        <f t="shared" si="2"/>
        <v>12.15</v>
      </c>
      <c r="G71" s="16">
        <f t="shared" si="3"/>
        <v>9.4499999999999993</v>
      </c>
      <c r="H71" s="16">
        <f t="shared" si="4"/>
        <v>0.9</v>
      </c>
      <c r="I71" s="16">
        <f t="shared" si="5"/>
        <v>44.999999999999993</v>
      </c>
      <c r="J71" s="16">
        <f t="shared" si="6"/>
        <v>1.3499999999999999</v>
      </c>
      <c r="K71" s="16">
        <f t="shared" si="7"/>
        <v>2.25</v>
      </c>
      <c r="L71" s="16">
        <f t="shared" si="8"/>
        <v>0.9</v>
      </c>
      <c r="M71" s="16">
        <f t="shared" si="9"/>
        <v>5</v>
      </c>
      <c r="N71" s="16">
        <f t="shared" si="10"/>
        <v>50</v>
      </c>
      <c r="O71" s="16">
        <f t="shared" si="11"/>
        <v>2.5</v>
      </c>
      <c r="P71" s="16">
        <f t="shared" si="12"/>
        <v>1.35</v>
      </c>
      <c r="Q71" s="16">
        <f t="shared" si="13"/>
        <v>1.05</v>
      </c>
      <c r="R71" s="16">
        <f t="shared" si="14"/>
        <v>0.1</v>
      </c>
      <c r="S71" s="16">
        <f t="shared" si="15"/>
        <v>0.15</v>
      </c>
      <c r="T71" s="16">
        <f t="shared" si="16"/>
        <v>0.25</v>
      </c>
      <c r="U71" s="16">
        <f t="shared" si="17"/>
        <v>0.1</v>
      </c>
      <c r="V71" s="17">
        <f t="shared" si="18"/>
        <v>1.4999999999999998</v>
      </c>
      <c r="W71" s="17">
        <f t="shared" si="19"/>
        <v>2.5</v>
      </c>
      <c r="X71" s="17">
        <f t="shared" si="20"/>
        <v>1</v>
      </c>
    </row>
    <row r="72" spans="1:24">
      <c r="A72" s="5">
        <v>66</v>
      </c>
      <c r="B72" s="14" t="s">
        <v>6</v>
      </c>
      <c r="C72" s="15">
        <v>500</v>
      </c>
      <c r="D72" s="16">
        <f t="shared" ref="D72:D81" si="21">90/100*C72</f>
        <v>450</v>
      </c>
      <c r="E72" s="16">
        <f t="shared" ref="E72:E81" si="22">50/100*D72</f>
        <v>225</v>
      </c>
      <c r="F72" s="16">
        <f t="shared" ref="F72:F81" si="23">27/100*D72</f>
        <v>121.50000000000001</v>
      </c>
      <c r="G72" s="16">
        <f t="shared" ref="G72:G81" si="24">21/100*D72</f>
        <v>94.5</v>
      </c>
      <c r="H72" s="16">
        <f t="shared" ref="H72:H81" si="25">2/100*D72</f>
        <v>9</v>
      </c>
      <c r="I72" s="16">
        <f t="shared" ref="I72:I81" si="26">SUM(E72:H72)</f>
        <v>450</v>
      </c>
      <c r="J72" s="16">
        <f t="shared" ref="J72:J81" si="27">3/100*D72</f>
        <v>13.5</v>
      </c>
      <c r="K72" s="16">
        <f t="shared" ref="K72:K81" si="28">5/100*D72</f>
        <v>22.5</v>
      </c>
      <c r="L72" s="16">
        <f t="shared" ref="L72:L81" si="29">2/100*D72</f>
        <v>9</v>
      </c>
      <c r="M72" s="16">
        <f t="shared" ref="M72:M81" si="30">10/100*C72</f>
        <v>50</v>
      </c>
      <c r="N72" s="16">
        <f t="shared" ref="N72:N81" si="31">D72+M72</f>
        <v>500</v>
      </c>
      <c r="O72" s="16">
        <f t="shared" ref="O72:O82" si="32">50/100*M72</f>
        <v>25</v>
      </c>
      <c r="P72" s="16">
        <f t="shared" ref="P72:P82" si="33">27/100*M72</f>
        <v>13.5</v>
      </c>
      <c r="Q72" s="16">
        <f t="shared" ref="Q72:Q82" si="34">21/100*M72</f>
        <v>10.5</v>
      </c>
      <c r="R72" s="16">
        <f t="shared" ref="R72:R82" si="35">2/100*M72</f>
        <v>1</v>
      </c>
      <c r="S72" s="16">
        <f t="shared" ref="S72:S82" si="36">3/100*M72</f>
        <v>1.5</v>
      </c>
      <c r="T72" s="16">
        <f t="shared" ref="T72:T82" si="37">5/100*M72</f>
        <v>2.5</v>
      </c>
      <c r="U72" s="16">
        <f t="shared" ref="U72:U82" si="38">2/100*M72</f>
        <v>1</v>
      </c>
      <c r="V72" s="17">
        <f t="shared" ref="V72:V82" si="39">J72+S72</f>
        <v>15</v>
      </c>
      <c r="W72" s="17">
        <f t="shared" ref="W72:W82" si="40">K72+T72</f>
        <v>25</v>
      </c>
      <c r="X72" s="17">
        <f t="shared" ref="X72:X82" si="41">L72+U72</f>
        <v>10</v>
      </c>
    </row>
    <row r="73" spans="1:24">
      <c r="A73" s="5">
        <v>67</v>
      </c>
      <c r="B73" s="14" t="s">
        <v>82</v>
      </c>
      <c r="C73" s="15">
        <v>12</v>
      </c>
      <c r="D73" s="16">
        <f t="shared" si="21"/>
        <v>10.8</v>
      </c>
      <c r="E73" s="16">
        <f t="shared" si="22"/>
        <v>5.4</v>
      </c>
      <c r="F73" s="16">
        <f t="shared" si="23"/>
        <v>2.9160000000000004</v>
      </c>
      <c r="G73" s="16">
        <f t="shared" si="24"/>
        <v>2.2680000000000002</v>
      </c>
      <c r="H73" s="16">
        <f t="shared" si="25"/>
        <v>0.21600000000000003</v>
      </c>
      <c r="I73" s="16">
        <f t="shared" si="26"/>
        <v>10.8</v>
      </c>
      <c r="J73" s="16">
        <f t="shared" si="27"/>
        <v>0.32400000000000001</v>
      </c>
      <c r="K73" s="16">
        <f t="shared" si="28"/>
        <v>0.54</v>
      </c>
      <c r="L73" s="16">
        <f t="shared" si="29"/>
        <v>0.21600000000000003</v>
      </c>
      <c r="M73" s="16">
        <f t="shared" si="30"/>
        <v>1.2000000000000002</v>
      </c>
      <c r="N73" s="16">
        <f t="shared" si="31"/>
        <v>12</v>
      </c>
      <c r="O73" s="16">
        <f t="shared" si="32"/>
        <v>0.60000000000000009</v>
      </c>
      <c r="P73" s="16">
        <f t="shared" si="33"/>
        <v>0.32400000000000007</v>
      </c>
      <c r="Q73" s="16">
        <f t="shared" si="34"/>
        <v>0.252</v>
      </c>
      <c r="R73" s="16">
        <f t="shared" si="35"/>
        <v>2.4000000000000004E-2</v>
      </c>
      <c r="S73" s="16">
        <f t="shared" si="36"/>
        <v>3.6000000000000004E-2</v>
      </c>
      <c r="T73" s="16">
        <f t="shared" si="37"/>
        <v>6.0000000000000012E-2</v>
      </c>
      <c r="U73" s="16">
        <f t="shared" si="38"/>
        <v>2.4000000000000004E-2</v>
      </c>
      <c r="V73" s="17">
        <f t="shared" si="39"/>
        <v>0.36</v>
      </c>
      <c r="W73" s="17">
        <f t="shared" si="40"/>
        <v>0.60000000000000009</v>
      </c>
      <c r="X73" s="17">
        <f t="shared" si="41"/>
        <v>0.24000000000000002</v>
      </c>
    </row>
    <row r="74" spans="1:24">
      <c r="A74" s="5">
        <v>68</v>
      </c>
      <c r="B74" s="14" t="s">
        <v>5</v>
      </c>
      <c r="C74" s="15">
        <v>400</v>
      </c>
      <c r="D74" s="16">
        <f t="shared" si="21"/>
        <v>360</v>
      </c>
      <c r="E74" s="16">
        <f t="shared" si="22"/>
        <v>180</v>
      </c>
      <c r="F74" s="16">
        <f t="shared" si="23"/>
        <v>97.2</v>
      </c>
      <c r="G74" s="16">
        <f t="shared" si="24"/>
        <v>75.599999999999994</v>
      </c>
      <c r="H74" s="16">
        <f t="shared" si="25"/>
        <v>7.2</v>
      </c>
      <c r="I74" s="16">
        <f t="shared" si="26"/>
        <v>359.99999999999994</v>
      </c>
      <c r="J74" s="16">
        <f t="shared" si="27"/>
        <v>10.799999999999999</v>
      </c>
      <c r="K74" s="16">
        <f t="shared" si="28"/>
        <v>18</v>
      </c>
      <c r="L74" s="16">
        <f t="shared" si="29"/>
        <v>7.2</v>
      </c>
      <c r="M74" s="16">
        <f t="shared" si="30"/>
        <v>40</v>
      </c>
      <c r="N74" s="16">
        <f t="shared" si="31"/>
        <v>400</v>
      </c>
      <c r="O74" s="16">
        <f t="shared" si="32"/>
        <v>20</v>
      </c>
      <c r="P74" s="16">
        <f t="shared" si="33"/>
        <v>10.8</v>
      </c>
      <c r="Q74" s="16">
        <f t="shared" si="34"/>
        <v>8.4</v>
      </c>
      <c r="R74" s="16">
        <f t="shared" si="35"/>
        <v>0.8</v>
      </c>
      <c r="S74" s="16">
        <f t="shared" si="36"/>
        <v>1.2</v>
      </c>
      <c r="T74" s="16">
        <f t="shared" si="37"/>
        <v>2</v>
      </c>
      <c r="U74" s="16">
        <f t="shared" si="38"/>
        <v>0.8</v>
      </c>
      <c r="V74" s="17">
        <f t="shared" si="39"/>
        <v>11.999999999999998</v>
      </c>
      <c r="W74" s="17">
        <f t="shared" si="40"/>
        <v>20</v>
      </c>
      <c r="X74" s="17">
        <f t="shared" si="41"/>
        <v>8</v>
      </c>
    </row>
    <row r="75" spans="1:24">
      <c r="A75" s="5">
        <v>69</v>
      </c>
      <c r="B75" s="14" t="s">
        <v>83</v>
      </c>
      <c r="C75" s="15">
        <v>400</v>
      </c>
      <c r="D75" s="16">
        <f t="shared" si="21"/>
        <v>360</v>
      </c>
      <c r="E75" s="16">
        <f t="shared" si="22"/>
        <v>180</v>
      </c>
      <c r="F75" s="16">
        <f t="shared" si="23"/>
        <v>97.2</v>
      </c>
      <c r="G75" s="16">
        <f t="shared" si="24"/>
        <v>75.599999999999994</v>
      </c>
      <c r="H75" s="16">
        <f t="shared" si="25"/>
        <v>7.2</v>
      </c>
      <c r="I75" s="16">
        <f t="shared" si="26"/>
        <v>359.99999999999994</v>
      </c>
      <c r="J75" s="16">
        <f t="shared" si="27"/>
        <v>10.799999999999999</v>
      </c>
      <c r="K75" s="16">
        <f t="shared" si="28"/>
        <v>18</v>
      </c>
      <c r="L75" s="16">
        <f t="shared" si="29"/>
        <v>7.2</v>
      </c>
      <c r="M75" s="16">
        <f t="shared" si="30"/>
        <v>40</v>
      </c>
      <c r="N75" s="16">
        <f t="shared" si="31"/>
        <v>400</v>
      </c>
      <c r="O75" s="16">
        <f t="shared" si="32"/>
        <v>20</v>
      </c>
      <c r="P75" s="16">
        <f t="shared" si="33"/>
        <v>10.8</v>
      </c>
      <c r="Q75" s="16">
        <f t="shared" si="34"/>
        <v>8.4</v>
      </c>
      <c r="R75" s="16">
        <f t="shared" si="35"/>
        <v>0.8</v>
      </c>
      <c r="S75" s="16">
        <f t="shared" si="36"/>
        <v>1.2</v>
      </c>
      <c r="T75" s="16">
        <f t="shared" si="37"/>
        <v>2</v>
      </c>
      <c r="U75" s="16">
        <f t="shared" si="38"/>
        <v>0.8</v>
      </c>
      <c r="V75" s="17">
        <f t="shared" si="39"/>
        <v>11.999999999999998</v>
      </c>
      <c r="W75" s="17">
        <f t="shared" si="40"/>
        <v>20</v>
      </c>
      <c r="X75" s="17">
        <f t="shared" si="41"/>
        <v>8</v>
      </c>
    </row>
    <row r="76" spans="1:24">
      <c r="A76" s="5">
        <v>70</v>
      </c>
      <c r="B76" s="14" t="s">
        <v>84</v>
      </c>
      <c r="C76" s="15">
        <v>2500</v>
      </c>
      <c r="D76" s="16">
        <f t="shared" si="21"/>
        <v>2250</v>
      </c>
      <c r="E76" s="16">
        <f t="shared" si="22"/>
        <v>1125</v>
      </c>
      <c r="F76" s="16">
        <f t="shared" si="23"/>
        <v>607.5</v>
      </c>
      <c r="G76" s="16">
        <f t="shared" si="24"/>
        <v>472.5</v>
      </c>
      <c r="H76" s="16">
        <f t="shared" si="25"/>
        <v>45</v>
      </c>
      <c r="I76" s="16">
        <f t="shared" si="26"/>
        <v>2250</v>
      </c>
      <c r="J76" s="16">
        <f t="shared" si="27"/>
        <v>67.5</v>
      </c>
      <c r="K76" s="16">
        <f t="shared" si="28"/>
        <v>112.5</v>
      </c>
      <c r="L76" s="16">
        <f t="shared" si="29"/>
        <v>45</v>
      </c>
      <c r="M76" s="16">
        <f t="shared" si="30"/>
        <v>250</v>
      </c>
      <c r="N76" s="16">
        <f t="shared" si="31"/>
        <v>2500</v>
      </c>
      <c r="O76" s="16">
        <f t="shared" si="32"/>
        <v>125</v>
      </c>
      <c r="P76" s="16">
        <f t="shared" si="33"/>
        <v>67.5</v>
      </c>
      <c r="Q76" s="16">
        <f t="shared" si="34"/>
        <v>52.5</v>
      </c>
      <c r="R76" s="16">
        <f t="shared" si="35"/>
        <v>5</v>
      </c>
      <c r="S76" s="16">
        <f t="shared" si="36"/>
        <v>7.5</v>
      </c>
      <c r="T76" s="16">
        <f t="shared" si="37"/>
        <v>12.5</v>
      </c>
      <c r="U76" s="16">
        <f t="shared" si="38"/>
        <v>5</v>
      </c>
      <c r="V76" s="17">
        <f t="shared" si="39"/>
        <v>75</v>
      </c>
      <c r="W76" s="17">
        <f t="shared" si="40"/>
        <v>125</v>
      </c>
      <c r="X76" s="17">
        <f t="shared" si="41"/>
        <v>50</v>
      </c>
    </row>
    <row r="77" spans="1:24">
      <c r="A77" s="5">
        <v>71</v>
      </c>
      <c r="B77" s="14" t="s">
        <v>85</v>
      </c>
      <c r="C77" s="15">
        <v>12</v>
      </c>
      <c r="D77" s="16">
        <f t="shared" si="21"/>
        <v>10.8</v>
      </c>
      <c r="E77" s="16">
        <f t="shared" si="22"/>
        <v>5.4</v>
      </c>
      <c r="F77" s="16">
        <f t="shared" si="23"/>
        <v>2.9160000000000004</v>
      </c>
      <c r="G77" s="16">
        <f t="shared" si="24"/>
        <v>2.2680000000000002</v>
      </c>
      <c r="H77" s="16">
        <f t="shared" si="25"/>
        <v>0.21600000000000003</v>
      </c>
      <c r="I77" s="16">
        <f t="shared" si="26"/>
        <v>10.8</v>
      </c>
      <c r="J77" s="16">
        <f t="shared" si="27"/>
        <v>0.32400000000000001</v>
      </c>
      <c r="K77" s="16">
        <f t="shared" si="28"/>
        <v>0.54</v>
      </c>
      <c r="L77" s="16">
        <f t="shared" si="29"/>
        <v>0.21600000000000003</v>
      </c>
      <c r="M77" s="16">
        <f t="shared" si="30"/>
        <v>1.2000000000000002</v>
      </c>
      <c r="N77" s="16">
        <f t="shared" si="31"/>
        <v>12</v>
      </c>
      <c r="O77" s="16">
        <f t="shared" si="32"/>
        <v>0.60000000000000009</v>
      </c>
      <c r="P77" s="16">
        <f t="shared" si="33"/>
        <v>0.32400000000000007</v>
      </c>
      <c r="Q77" s="16">
        <f t="shared" si="34"/>
        <v>0.252</v>
      </c>
      <c r="R77" s="16">
        <f t="shared" si="35"/>
        <v>2.4000000000000004E-2</v>
      </c>
      <c r="S77" s="16">
        <f t="shared" si="36"/>
        <v>3.6000000000000004E-2</v>
      </c>
      <c r="T77" s="16">
        <f t="shared" si="37"/>
        <v>6.0000000000000012E-2</v>
      </c>
      <c r="U77" s="16">
        <f t="shared" si="38"/>
        <v>2.4000000000000004E-2</v>
      </c>
      <c r="V77" s="17">
        <f t="shared" si="39"/>
        <v>0.36</v>
      </c>
      <c r="W77" s="17">
        <f t="shared" si="40"/>
        <v>0.60000000000000009</v>
      </c>
      <c r="X77" s="17">
        <f t="shared" si="41"/>
        <v>0.24000000000000002</v>
      </c>
    </row>
    <row r="78" spans="1:24">
      <c r="A78" s="5">
        <v>72</v>
      </c>
      <c r="B78" s="14" t="s">
        <v>86</v>
      </c>
      <c r="C78" s="15">
        <v>200</v>
      </c>
      <c r="D78" s="16">
        <f t="shared" si="21"/>
        <v>180</v>
      </c>
      <c r="E78" s="16">
        <f t="shared" si="22"/>
        <v>90</v>
      </c>
      <c r="F78" s="16">
        <f t="shared" si="23"/>
        <v>48.6</v>
      </c>
      <c r="G78" s="16">
        <f t="shared" si="24"/>
        <v>37.799999999999997</v>
      </c>
      <c r="H78" s="16">
        <f t="shared" si="25"/>
        <v>3.6</v>
      </c>
      <c r="I78" s="16">
        <f t="shared" si="26"/>
        <v>179.99999999999997</v>
      </c>
      <c r="J78" s="16">
        <f t="shared" si="27"/>
        <v>5.3999999999999995</v>
      </c>
      <c r="K78" s="16">
        <f t="shared" si="28"/>
        <v>9</v>
      </c>
      <c r="L78" s="16">
        <f t="shared" si="29"/>
        <v>3.6</v>
      </c>
      <c r="M78" s="16">
        <f t="shared" si="30"/>
        <v>20</v>
      </c>
      <c r="N78" s="16">
        <f t="shared" si="31"/>
        <v>200</v>
      </c>
      <c r="O78" s="16">
        <f t="shared" si="32"/>
        <v>10</v>
      </c>
      <c r="P78" s="16">
        <f t="shared" si="33"/>
        <v>5.4</v>
      </c>
      <c r="Q78" s="16">
        <f t="shared" si="34"/>
        <v>4.2</v>
      </c>
      <c r="R78" s="16">
        <f t="shared" si="35"/>
        <v>0.4</v>
      </c>
      <c r="S78" s="16">
        <f t="shared" si="36"/>
        <v>0.6</v>
      </c>
      <c r="T78" s="16">
        <f t="shared" si="37"/>
        <v>1</v>
      </c>
      <c r="U78" s="16">
        <f t="shared" si="38"/>
        <v>0.4</v>
      </c>
      <c r="V78" s="17">
        <f t="shared" si="39"/>
        <v>5.9999999999999991</v>
      </c>
      <c r="W78" s="17">
        <f t="shared" si="40"/>
        <v>10</v>
      </c>
      <c r="X78" s="17">
        <f t="shared" si="41"/>
        <v>4</v>
      </c>
    </row>
    <row r="79" spans="1:24">
      <c r="A79" s="5">
        <v>73</v>
      </c>
      <c r="B79" s="14" t="s">
        <v>12</v>
      </c>
      <c r="C79" s="15">
        <v>800</v>
      </c>
      <c r="D79" s="16">
        <f t="shared" si="21"/>
        <v>720</v>
      </c>
      <c r="E79" s="16">
        <f t="shared" si="22"/>
        <v>360</v>
      </c>
      <c r="F79" s="16">
        <f t="shared" si="23"/>
        <v>194.4</v>
      </c>
      <c r="G79" s="16">
        <f t="shared" si="24"/>
        <v>151.19999999999999</v>
      </c>
      <c r="H79" s="16">
        <f t="shared" si="25"/>
        <v>14.4</v>
      </c>
      <c r="I79" s="16">
        <f t="shared" si="26"/>
        <v>719.99999999999989</v>
      </c>
      <c r="J79" s="16">
        <f t="shared" si="27"/>
        <v>21.599999999999998</v>
      </c>
      <c r="K79" s="16">
        <f t="shared" si="28"/>
        <v>36</v>
      </c>
      <c r="L79" s="16">
        <f t="shared" si="29"/>
        <v>14.4</v>
      </c>
      <c r="M79" s="16">
        <f t="shared" si="30"/>
        <v>80</v>
      </c>
      <c r="N79" s="16">
        <f t="shared" si="31"/>
        <v>800</v>
      </c>
      <c r="O79" s="16">
        <f t="shared" si="32"/>
        <v>40</v>
      </c>
      <c r="P79" s="16">
        <f t="shared" si="33"/>
        <v>21.6</v>
      </c>
      <c r="Q79" s="16">
        <f t="shared" si="34"/>
        <v>16.8</v>
      </c>
      <c r="R79" s="16">
        <f t="shared" si="35"/>
        <v>1.6</v>
      </c>
      <c r="S79" s="16">
        <f t="shared" si="36"/>
        <v>2.4</v>
      </c>
      <c r="T79" s="16">
        <f t="shared" si="37"/>
        <v>4</v>
      </c>
      <c r="U79" s="16">
        <f t="shared" si="38"/>
        <v>1.6</v>
      </c>
      <c r="V79" s="17">
        <f t="shared" si="39"/>
        <v>23.999999999999996</v>
      </c>
      <c r="W79" s="17">
        <f t="shared" si="40"/>
        <v>40</v>
      </c>
      <c r="X79" s="17">
        <f t="shared" si="41"/>
        <v>16</v>
      </c>
    </row>
    <row r="80" spans="1:24">
      <c r="A80" s="5">
        <v>74</v>
      </c>
      <c r="B80" s="14" t="s">
        <v>87</v>
      </c>
      <c r="C80" s="15">
        <v>200</v>
      </c>
      <c r="D80" s="16">
        <f t="shared" si="21"/>
        <v>180</v>
      </c>
      <c r="E80" s="16">
        <f t="shared" si="22"/>
        <v>90</v>
      </c>
      <c r="F80" s="16">
        <f t="shared" si="23"/>
        <v>48.6</v>
      </c>
      <c r="G80" s="16">
        <f t="shared" si="24"/>
        <v>37.799999999999997</v>
      </c>
      <c r="H80" s="16">
        <f t="shared" si="25"/>
        <v>3.6</v>
      </c>
      <c r="I80" s="16">
        <f t="shared" si="26"/>
        <v>179.99999999999997</v>
      </c>
      <c r="J80" s="16">
        <f t="shared" si="27"/>
        <v>5.3999999999999995</v>
      </c>
      <c r="K80" s="16">
        <f t="shared" si="28"/>
        <v>9</v>
      </c>
      <c r="L80" s="16">
        <f t="shared" si="29"/>
        <v>3.6</v>
      </c>
      <c r="M80" s="16">
        <f t="shared" si="30"/>
        <v>20</v>
      </c>
      <c r="N80" s="16">
        <f t="shared" si="31"/>
        <v>200</v>
      </c>
      <c r="O80" s="16">
        <f t="shared" si="32"/>
        <v>10</v>
      </c>
      <c r="P80" s="16">
        <f t="shared" si="33"/>
        <v>5.4</v>
      </c>
      <c r="Q80" s="16">
        <f t="shared" si="34"/>
        <v>4.2</v>
      </c>
      <c r="R80" s="16">
        <f t="shared" si="35"/>
        <v>0.4</v>
      </c>
      <c r="S80" s="16">
        <f t="shared" si="36"/>
        <v>0.6</v>
      </c>
      <c r="T80" s="16">
        <f t="shared" si="37"/>
        <v>1</v>
      </c>
      <c r="U80" s="16">
        <f t="shared" si="38"/>
        <v>0.4</v>
      </c>
      <c r="V80" s="17">
        <f t="shared" si="39"/>
        <v>5.9999999999999991</v>
      </c>
      <c r="W80" s="17">
        <f t="shared" si="40"/>
        <v>10</v>
      </c>
      <c r="X80" s="17">
        <f t="shared" si="41"/>
        <v>4</v>
      </c>
    </row>
    <row r="81" spans="1:24">
      <c r="A81" s="5">
        <v>75</v>
      </c>
      <c r="B81" s="18" t="s">
        <v>88</v>
      </c>
      <c r="C81" s="15">
        <v>200</v>
      </c>
      <c r="D81" s="16">
        <f t="shared" si="21"/>
        <v>180</v>
      </c>
      <c r="E81" s="16">
        <f t="shared" si="22"/>
        <v>90</v>
      </c>
      <c r="F81" s="16">
        <f t="shared" si="23"/>
        <v>48.6</v>
      </c>
      <c r="G81" s="16">
        <f t="shared" si="24"/>
        <v>37.799999999999997</v>
      </c>
      <c r="H81" s="16">
        <f t="shared" si="25"/>
        <v>3.6</v>
      </c>
      <c r="I81" s="16">
        <f t="shared" si="26"/>
        <v>179.99999999999997</v>
      </c>
      <c r="J81" s="16">
        <f t="shared" si="27"/>
        <v>5.3999999999999995</v>
      </c>
      <c r="K81" s="16">
        <f t="shared" si="28"/>
        <v>9</v>
      </c>
      <c r="L81" s="16">
        <f t="shared" si="29"/>
        <v>3.6</v>
      </c>
      <c r="M81" s="16">
        <f t="shared" si="30"/>
        <v>20</v>
      </c>
      <c r="N81" s="16">
        <f t="shared" si="31"/>
        <v>200</v>
      </c>
      <c r="O81" s="16">
        <f t="shared" si="32"/>
        <v>10</v>
      </c>
      <c r="P81" s="16">
        <f t="shared" si="33"/>
        <v>5.4</v>
      </c>
      <c r="Q81" s="16">
        <f t="shared" si="34"/>
        <v>4.2</v>
      </c>
      <c r="R81" s="16">
        <f t="shared" si="35"/>
        <v>0.4</v>
      </c>
      <c r="S81" s="16">
        <f t="shared" si="36"/>
        <v>0.6</v>
      </c>
      <c r="T81" s="16">
        <f t="shared" si="37"/>
        <v>1</v>
      </c>
      <c r="U81" s="16">
        <f t="shared" si="38"/>
        <v>0.4</v>
      </c>
      <c r="V81" s="17">
        <f t="shared" si="39"/>
        <v>5.9999999999999991</v>
      </c>
      <c r="W81" s="17">
        <f t="shared" si="40"/>
        <v>10</v>
      </c>
      <c r="X81" s="17">
        <f t="shared" si="41"/>
        <v>4</v>
      </c>
    </row>
    <row r="82" spans="1:24" s="11" customFormat="1">
      <c r="A82" s="19"/>
      <c r="B82" s="20" t="s">
        <v>91</v>
      </c>
      <c r="C82" s="21">
        <f>SUM(C7:C81)</f>
        <v>72825</v>
      </c>
      <c r="D82" s="22">
        <f t="shared" ref="D82:M82" si="42">SUM(D7:D81)</f>
        <v>65542.500000000015</v>
      </c>
      <c r="E82" s="22">
        <f t="shared" si="42"/>
        <v>32771.250000000007</v>
      </c>
      <c r="F82" s="22">
        <f t="shared" si="42"/>
        <v>17696.475000000002</v>
      </c>
      <c r="G82" s="22">
        <f t="shared" si="42"/>
        <v>13763.925000000005</v>
      </c>
      <c r="H82" s="22">
        <f t="shared" si="42"/>
        <v>1310.8499999999997</v>
      </c>
      <c r="I82" s="22">
        <f t="shared" si="42"/>
        <v>65542.500000000015</v>
      </c>
      <c r="J82" s="22">
        <f t="shared" si="42"/>
        <v>1966.2749999999994</v>
      </c>
      <c r="K82" s="22">
        <f t="shared" si="42"/>
        <v>3277.125</v>
      </c>
      <c r="L82" s="22">
        <f t="shared" si="42"/>
        <v>1310.8499999999997</v>
      </c>
      <c r="M82" s="22">
        <f t="shared" si="42"/>
        <v>7282.4999999999991</v>
      </c>
      <c r="N82" s="22">
        <f>SUM(N7:N81)</f>
        <v>72825</v>
      </c>
      <c r="O82" s="22">
        <f t="shared" si="32"/>
        <v>3641.2499999999995</v>
      </c>
      <c r="P82" s="22">
        <f t="shared" si="33"/>
        <v>1966.2749999999999</v>
      </c>
      <c r="Q82" s="22">
        <f t="shared" si="34"/>
        <v>1529.3249999999998</v>
      </c>
      <c r="R82" s="22">
        <f t="shared" si="35"/>
        <v>145.64999999999998</v>
      </c>
      <c r="S82" s="22">
        <f t="shared" si="36"/>
        <v>218.47499999999997</v>
      </c>
      <c r="T82" s="22">
        <f t="shared" si="37"/>
        <v>364.125</v>
      </c>
      <c r="U82" s="22">
        <f t="shared" si="38"/>
        <v>145.64999999999998</v>
      </c>
      <c r="V82" s="23">
        <f t="shared" si="39"/>
        <v>2184.7499999999995</v>
      </c>
      <c r="W82" s="23">
        <f t="shared" si="40"/>
        <v>3641.25</v>
      </c>
      <c r="X82" s="23">
        <f t="shared" si="41"/>
        <v>1456.4999999999995</v>
      </c>
    </row>
    <row r="83" spans="1:24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</sheetData>
  <mergeCells count="6">
    <mergeCell ref="A1:X1"/>
    <mergeCell ref="F3:H3"/>
    <mergeCell ref="J3:L3"/>
    <mergeCell ref="P3:R3"/>
    <mergeCell ref="S3:U3"/>
    <mergeCell ref="V3:X3"/>
  </mergeCells>
  <printOptions horizontalCentered="1" verticalCentered="1"/>
  <pageMargins left="0.61" right="0.16" top="0.37" bottom="0.37" header="0.3" footer="0.3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78"/>
  <sheetViews>
    <sheetView tabSelected="1" topLeftCell="A2" workbookViewId="0">
      <pane ySplit="1" topLeftCell="A3" activePane="bottomLeft" state="frozen"/>
      <selection activeCell="A2" sqref="A2"/>
      <selection pane="bottomLeft" activeCell="B29" sqref="B29"/>
    </sheetView>
  </sheetViews>
  <sheetFormatPr defaultColWidth="8.85546875" defaultRowHeight="12"/>
  <cols>
    <col min="1" max="1" width="5.5703125" style="24" customWidth="1"/>
    <col min="2" max="2" width="10.28515625" style="66" customWidth="1"/>
    <col min="3" max="3" width="6.42578125" style="66" customWidth="1"/>
    <col min="4" max="4" width="6.42578125" style="37" customWidth="1"/>
    <col min="5" max="51" width="6.42578125" style="66" customWidth="1"/>
    <col min="52" max="53" width="6.42578125" style="24" customWidth="1"/>
    <col min="54" max="16384" width="8.85546875" style="24"/>
  </cols>
  <sheetData>
    <row r="1" spans="1:53" hidden="1">
      <c r="A1" s="38"/>
      <c r="B1" s="39"/>
      <c r="C1" s="40"/>
      <c r="D1" s="36"/>
      <c r="E1" s="41"/>
      <c r="F1" s="75" t="s">
        <v>174</v>
      </c>
      <c r="G1" s="75"/>
      <c r="H1" s="75"/>
      <c r="I1" s="75"/>
      <c r="J1" s="75" t="s">
        <v>175</v>
      </c>
      <c r="K1" s="75"/>
      <c r="L1" s="75"/>
      <c r="M1" s="75"/>
      <c r="N1" s="75" t="s">
        <v>177</v>
      </c>
      <c r="O1" s="75"/>
      <c r="P1" s="75"/>
      <c r="Q1" s="75"/>
      <c r="R1" s="76"/>
      <c r="S1" s="42"/>
      <c r="T1" s="77"/>
      <c r="U1" s="77"/>
      <c r="V1" s="77"/>
      <c r="W1" s="43"/>
      <c r="X1" s="77" t="s">
        <v>179</v>
      </c>
      <c r="Y1" s="77"/>
      <c r="Z1" s="77"/>
      <c r="AA1" s="77"/>
      <c r="AB1" s="77" t="s">
        <v>180</v>
      </c>
      <c r="AC1" s="77"/>
      <c r="AD1" s="77"/>
      <c r="AE1" s="77"/>
      <c r="AF1" s="78"/>
      <c r="AG1" s="44"/>
      <c r="AH1" s="44"/>
      <c r="AI1" s="70" t="s">
        <v>181</v>
      </c>
      <c r="AJ1" s="71"/>
      <c r="AK1" s="71"/>
      <c r="AL1" s="72"/>
      <c r="AM1" s="71" t="s">
        <v>182</v>
      </c>
      <c r="AN1" s="71"/>
      <c r="AO1" s="71"/>
      <c r="AP1" s="71"/>
      <c r="AQ1" s="72"/>
      <c r="AR1" s="44"/>
      <c r="AS1" s="71" t="s">
        <v>184</v>
      </c>
      <c r="AT1" s="71"/>
      <c r="AU1" s="71"/>
      <c r="AV1" s="73"/>
      <c r="AW1" s="74" t="s">
        <v>183</v>
      </c>
      <c r="AX1" s="71"/>
      <c r="AY1" s="71"/>
      <c r="AZ1" s="71"/>
      <c r="BA1" s="72"/>
    </row>
    <row r="2" spans="1:53" s="46" customFormat="1" ht="46.5" customHeight="1">
      <c r="A2" s="45" t="s">
        <v>178</v>
      </c>
      <c r="B2" s="27" t="s">
        <v>153</v>
      </c>
      <c r="C2" s="31" t="s">
        <v>176</v>
      </c>
      <c r="D2" s="31" t="s">
        <v>154</v>
      </c>
      <c r="E2" s="28" t="s">
        <v>155</v>
      </c>
      <c r="F2" s="26" t="s">
        <v>115</v>
      </c>
      <c r="G2" s="26" t="s">
        <v>116</v>
      </c>
      <c r="H2" s="26" t="s">
        <v>117</v>
      </c>
      <c r="I2" s="26" t="s">
        <v>118</v>
      </c>
      <c r="J2" s="26" t="s">
        <v>119</v>
      </c>
      <c r="K2" s="26" t="s">
        <v>120</v>
      </c>
      <c r="L2" s="26" t="s">
        <v>121</v>
      </c>
      <c r="M2" s="26" t="s">
        <v>122</v>
      </c>
      <c r="N2" s="26" t="s">
        <v>123</v>
      </c>
      <c r="O2" s="26" t="s">
        <v>124</v>
      </c>
      <c r="P2" s="26" t="s">
        <v>125</v>
      </c>
      <c r="Q2" s="26" t="s">
        <v>126</v>
      </c>
      <c r="R2" s="29" t="s">
        <v>127</v>
      </c>
      <c r="S2" s="30" t="s">
        <v>156</v>
      </c>
      <c r="T2" s="26" t="s">
        <v>128</v>
      </c>
      <c r="U2" s="26" t="s">
        <v>129</v>
      </c>
      <c r="V2" s="26" t="s">
        <v>130</v>
      </c>
      <c r="W2" s="26" t="s">
        <v>131</v>
      </c>
      <c r="X2" s="26" t="s">
        <v>132</v>
      </c>
      <c r="Y2" s="26" t="s">
        <v>133</v>
      </c>
      <c r="Z2" s="26" t="s">
        <v>134</v>
      </c>
      <c r="AA2" s="26" t="s">
        <v>135</v>
      </c>
      <c r="AB2" s="26" t="s">
        <v>136</v>
      </c>
      <c r="AC2" s="26" t="s">
        <v>137</v>
      </c>
      <c r="AD2" s="26" t="s">
        <v>138</v>
      </c>
      <c r="AE2" s="26" t="s">
        <v>139</v>
      </c>
      <c r="AF2" s="27" t="s">
        <v>140</v>
      </c>
      <c r="AG2" s="31" t="s">
        <v>157</v>
      </c>
      <c r="AH2" s="31" t="s">
        <v>158</v>
      </c>
      <c r="AI2" s="28" t="s">
        <v>141</v>
      </c>
      <c r="AJ2" s="26" t="s">
        <v>142</v>
      </c>
      <c r="AK2" s="26" t="s">
        <v>143</v>
      </c>
      <c r="AL2" s="29" t="s">
        <v>144</v>
      </c>
      <c r="AM2" s="30" t="s">
        <v>145</v>
      </c>
      <c r="AN2" s="26" t="s">
        <v>146</v>
      </c>
      <c r="AO2" s="26" t="s">
        <v>147</v>
      </c>
      <c r="AP2" s="26" t="s">
        <v>148</v>
      </c>
      <c r="AQ2" s="29" t="s">
        <v>159</v>
      </c>
      <c r="AR2" s="31" t="s">
        <v>160</v>
      </c>
      <c r="AS2" s="30" t="s">
        <v>149</v>
      </c>
      <c r="AT2" s="26" t="s">
        <v>150</v>
      </c>
      <c r="AU2" s="26" t="s">
        <v>151</v>
      </c>
      <c r="AV2" s="26" t="s">
        <v>152</v>
      </c>
      <c r="AW2" s="26" t="s">
        <v>163</v>
      </c>
      <c r="AX2" s="26" t="s">
        <v>164</v>
      </c>
      <c r="AY2" s="26" t="s">
        <v>165</v>
      </c>
      <c r="AZ2" s="26" t="s">
        <v>166</v>
      </c>
      <c r="BA2" s="29" t="s">
        <v>167</v>
      </c>
    </row>
    <row r="3" spans="1:53" ht="11.45" customHeight="1">
      <c r="A3" s="47">
        <v>1</v>
      </c>
      <c r="B3" s="32" t="s">
        <v>7</v>
      </c>
      <c r="C3" s="48">
        <v>12</v>
      </c>
      <c r="D3" s="48">
        <v>11</v>
      </c>
      <c r="E3" s="49">
        <v>6</v>
      </c>
      <c r="F3" s="50">
        <v>1</v>
      </c>
      <c r="G3" s="50">
        <v>1</v>
      </c>
      <c r="H3" s="50">
        <v>0</v>
      </c>
      <c r="I3" s="50">
        <v>1</v>
      </c>
      <c r="J3" s="50">
        <v>2</v>
      </c>
      <c r="K3" s="50">
        <v>1</v>
      </c>
      <c r="L3" s="50">
        <v>0</v>
      </c>
      <c r="M3" s="50">
        <v>0</v>
      </c>
      <c r="N3" s="50">
        <v>0</v>
      </c>
      <c r="O3" s="50">
        <v>0</v>
      </c>
      <c r="P3" s="50">
        <v>0</v>
      </c>
      <c r="Q3" s="50">
        <v>0</v>
      </c>
      <c r="R3" s="51">
        <v>0</v>
      </c>
      <c r="S3" s="52">
        <v>5</v>
      </c>
      <c r="T3" s="50">
        <v>1</v>
      </c>
      <c r="U3" s="50">
        <v>0</v>
      </c>
      <c r="V3" s="50">
        <v>0</v>
      </c>
      <c r="W3" s="50">
        <v>1</v>
      </c>
      <c r="X3" s="50">
        <v>1</v>
      </c>
      <c r="Y3" s="50">
        <v>1</v>
      </c>
      <c r="Z3" s="50">
        <v>0</v>
      </c>
      <c r="AA3" s="50">
        <v>1</v>
      </c>
      <c r="AB3" s="50">
        <v>0</v>
      </c>
      <c r="AC3" s="50">
        <v>0</v>
      </c>
      <c r="AD3" s="50">
        <v>0</v>
      </c>
      <c r="AE3" s="50">
        <v>0</v>
      </c>
      <c r="AF3" s="53">
        <v>0</v>
      </c>
      <c r="AG3" s="48">
        <v>1</v>
      </c>
      <c r="AH3" s="48">
        <v>1</v>
      </c>
      <c r="AI3" s="49">
        <v>1</v>
      </c>
      <c r="AJ3" s="50">
        <v>0</v>
      </c>
      <c r="AK3" s="50">
        <v>0</v>
      </c>
      <c r="AL3" s="51">
        <v>0</v>
      </c>
      <c r="AM3" s="52">
        <v>0</v>
      </c>
      <c r="AN3" s="50">
        <v>0</v>
      </c>
      <c r="AO3" s="50">
        <v>0</v>
      </c>
      <c r="AP3" s="50">
        <v>0</v>
      </c>
      <c r="AQ3" s="51">
        <v>0</v>
      </c>
      <c r="AR3" s="48">
        <v>0</v>
      </c>
      <c r="AS3" s="52">
        <v>0</v>
      </c>
      <c r="AT3" s="50">
        <v>0</v>
      </c>
      <c r="AU3" s="50">
        <v>0</v>
      </c>
      <c r="AV3" s="50">
        <v>0</v>
      </c>
      <c r="AW3" s="50">
        <v>0</v>
      </c>
      <c r="AX3" s="50">
        <v>0</v>
      </c>
      <c r="AY3" s="50">
        <v>0</v>
      </c>
      <c r="AZ3" s="50">
        <v>0</v>
      </c>
      <c r="BA3" s="51">
        <v>0</v>
      </c>
    </row>
    <row r="4" spans="1:53" ht="11.45" customHeight="1">
      <c r="A4" s="47">
        <v>2</v>
      </c>
      <c r="B4" s="32" t="s">
        <v>172</v>
      </c>
      <c r="C4" s="48">
        <v>12</v>
      </c>
      <c r="D4" s="48">
        <v>11</v>
      </c>
      <c r="E4" s="49">
        <v>5</v>
      </c>
      <c r="F4" s="50">
        <v>1</v>
      </c>
      <c r="G4" s="50">
        <v>0</v>
      </c>
      <c r="H4" s="50">
        <v>0</v>
      </c>
      <c r="I4" s="50">
        <v>1</v>
      </c>
      <c r="J4" s="50">
        <v>1</v>
      </c>
      <c r="K4" s="50">
        <v>1</v>
      </c>
      <c r="L4" s="50">
        <v>0</v>
      </c>
      <c r="M4" s="50">
        <v>1</v>
      </c>
      <c r="N4" s="50">
        <v>0</v>
      </c>
      <c r="O4" s="50">
        <v>0</v>
      </c>
      <c r="P4" s="50">
        <v>0</v>
      </c>
      <c r="Q4" s="50">
        <v>0</v>
      </c>
      <c r="R4" s="51">
        <v>0</v>
      </c>
      <c r="S4" s="52">
        <v>6</v>
      </c>
      <c r="T4" s="50">
        <v>2</v>
      </c>
      <c r="U4" s="50">
        <v>1</v>
      </c>
      <c r="V4" s="50">
        <v>0</v>
      </c>
      <c r="W4" s="50">
        <v>0</v>
      </c>
      <c r="X4" s="50">
        <v>1</v>
      </c>
      <c r="Y4" s="50">
        <v>1</v>
      </c>
      <c r="Z4" s="50">
        <v>0</v>
      </c>
      <c r="AA4" s="50">
        <v>1</v>
      </c>
      <c r="AB4" s="50">
        <v>0</v>
      </c>
      <c r="AC4" s="50">
        <v>0</v>
      </c>
      <c r="AD4" s="50">
        <v>0</v>
      </c>
      <c r="AE4" s="50">
        <v>0</v>
      </c>
      <c r="AF4" s="53">
        <v>0</v>
      </c>
      <c r="AG4" s="48">
        <v>1</v>
      </c>
      <c r="AH4" s="48">
        <v>0</v>
      </c>
      <c r="AI4" s="49">
        <f>AH4*50%</f>
        <v>0</v>
      </c>
      <c r="AJ4" s="50">
        <v>0</v>
      </c>
      <c r="AK4" s="50">
        <v>0</v>
      </c>
      <c r="AL4" s="51">
        <v>0</v>
      </c>
      <c r="AM4" s="52">
        <v>0</v>
      </c>
      <c r="AN4" s="50">
        <v>0</v>
      </c>
      <c r="AO4" s="50">
        <v>0</v>
      </c>
      <c r="AP4" s="50">
        <v>0</v>
      </c>
      <c r="AQ4" s="51">
        <v>0</v>
      </c>
      <c r="AR4" s="48">
        <v>1</v>
      </c>
      <c r="AS4" s="52">
        <v>1</v>
      </c>
      <c r="AT4" s="50">
        <v>0</v>
      </c>
      <c r="AU4" s="50">
        <v>0</v>
      </c>
      <c r="AV4" s="50">
        <v>0</v>
      </c>
      <c r="AW4" s="50">
        <v>0</v>
      </c>
      <c r="AX4" s="50">
        <v>0</v>
      </c>
      <c r="AY4" s="50">
        <v>0</v>
      </c>
      <c r="AZ4" s="50">
        <v>0</v>
      </c>
      <c r="BA4" s="51">
        <v>0</v>
      </c>
    </row>
    <row r="5" spans="1:53" ht="11.45" customHeight="1">
      <c r="A5" s="47">
        <v>3</v>
      </c>
      <c r="B5" s="32" t="s">
        <v>9</v>
      </c>
      <c r="C5" s="48">
        <v>12</v>
      </c>
      <c r="D5" s="48">
        <v>11</v>
      </c>
      <c r="E5" s="49">
        <v>6</v>
      </c>
      <c r="F5" s="50">
        <v>1</v>
      </c>
      <c r="G5" s="50">
        <v>1</v>
      </c>
      <c r="H5" s="50">
        <v>0</v>
      </c>
      <c r="I5" s="50">
        <v>1</v>
      </c>
      <c r="J5" s="50">
        <v>2</v>
      </c>
      <c r="K5" s="50">
        <v>1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1">
        <v>0</v>
      </c>
      <c r="S5" s="52">
        <v>5</v>
      </c>
      <c r="T5" s="50">
        <v>1</v>
      </c>
      <c r="U5" s="50">
        <v>1</v>
      </c>
      <c r="V5" s="50">
        <v>0</v>
      </c>
      <c r="W5" s="50">
        <v>1</v>
      </c>
      <c r="X5" s="50">
        <v>1</v>
      </c>
      <c r="Y5" s="50">
        <v>0</v>
      </c>
      <c r="Z5" s="50">
        <v>0</v>
      </c>
      <c r="AA5" s="50">
        <v>1</v>
      </c>
      <c r="AB5" s="50">
        <v>0</v>
      </c>
      <c r="AC5" s="50">
        <v>0</v>
      </c>
      <c r="AD5" s="50">
        <v>0</v>
      </c>
      <c r="AE5" s="50">
        <v>0</v>
      </c>
      <c r="AF5" s="53">
        <v>0</v>
      </c>
      <c r="AG5" s="48">
        <v>1</v>
      </c>
      <c r="AH5" s="48">
        <v>1</v>
      </c>
      <c r="AI5" s="49">
        <v>1</v>
      </c>
      <c r="AJ5" s="50">
        <v>0</v>
      </c>
      <c r="AK5" s="50">
        <v>0</v>
      </c>
      <c r="AL5" s="51">
        <v>0</v>
      </c>
      <c r="AM5" s="52">
        <v>0</v>
      </c>
      <c r="AN5" s="50">
        <v>0</v>
      </c>
      <c r="AO5" s="50">
        <v>0</v>
      </c>
      <c r="AP5" s="50">
        <v>0</v>
      </c>
      <c r="AQ5" s="51">
        <v>0</v>
      </c>
      <c r="AR5" s="48">
        <v>0</v>
      </c>
      <c r="AS5" s="52">
        <v>0</v>
      </c>
      <c r="AT5" s="50">
        <v>0</v>
      </c>
      <c r="AU5" s="50">
        <v>0</v>
      </c>
      <c r="AV5" s="50">
        <v>0</v>
      </c>
      <c r="AW5" s="50">
        <v>0</v>
      </c>
      <c r="AX5" s="50">
        <v>0</v>
      </c>
      <c r="AY5" s="50">
        <v>0</v>
      </c>
      <c r="AZ5" s="50">
        <v>0</v>
      </c>
      <c r="BA5" s="51">
        <v>0</v>
      </c>
    </row>
    <row r="6" spans="1:53" ht="11.45" customHeight="1">
      <c r="A6" s="47">
        <v>4</v>
      </c>
      <c r="B6" s="32" t="s">
        <v>42</v>
      </c>
      <c r="C6" s="48">
        <v>12</v>
      </c>
      <c r="D6" s="48">
        <v>11</v>
      </c>
      <c r="E6" s="49">
        <v>5</v>
      </c>
      <c r="F6" s="50">
        <v>1</v>
      </c>
      <c r="G6" s="50">
        <v>1</v>
      </c>
      <c r="H6" s="50">
        <v>0</v>
      </c>
      <c r="I6" s="50">
        <v>1</v>
      </c>
      <c r="J6" s="50">
        <v>1</v>
      </c>
      <c r="K6" s="50">
        <v>0</v>
      </c>
      <c r="L6" s="50">
        <v>0</v>
      </c>
      <c r="M6" s="50">
        <v>1</v>
      </c>
      <c r="N6" s="50">
        <v>0</v>
      </c>
      <c r="O6" s="50">
        <v>0</v>
      </c>
      <c r="P6" s="50">
        <v>0</v>
      </c>
      <c r="Q6" s="50">
        <v>0</v>
      </c>
      <c r="R6" s="51">
        <v>0</v>
      </c>
      <c r="S6" s="52">
        <v>6</v>
      </c>
      <c r="T6" s="50">
        <v>2</v>
      </c>
      <c r="U6" s="50">
        <v>1</v>
      </c>
      <c r="V6" s="50">
        <v>0</v>
      </c>
      <c r="W6" s="50">
        <v>0</v>
      </c>
      <c r="X6" s="50">
        <v>1</v>
      </c>
      <c r="Y6" s="50">
        <v>1</v>
      </c>
      <c r="Z6" s="50">
        <v>0</v>
      </c>
      <c r="AA6" s="50">
        <v>1</v>
      </c>
      <c r="AB6" s="50">
        <v>0</v>
      </c>
      <c r="AC6" s="50">
        <v>0</v>
      </c>
      <c r="AD6" s="50">
        <v>0</v>
      </c>
      <c r="AE6" s="50">
        <v>0</v>
      </c>
      <c r="AF6" s="53">
        <v>0</v>
      </c>
      <c r="AG6" s="48">
        <v>1</v>
      </c>
      <c r="AH6" s="48">
        <v>0</v>
      </c>
      <c r="AI6" s="49">
        <v>0</v>
      </c>
      <c r="AJ6" s="50">
        <v>0</v>
      </c>
      <c r="AK6" s="50">
        <v>0</v>
      </c>
      <c r="AL6" s="51">
        <v>0</v>
      </c>
      <c r="AM6" s="52">
        <v>0</v>
      </c>
      <c r="AN6" s="50">
        <v>0</v>
      </c>
      <c r="AO6" s="50">
        <v>0</v>
      </c>
      <c r="AP6" s="50">
        <v>0</v>
      </c>
      <c r="AQ6" s="51">
        <v>0</v>
      </c>
      <c r="AR6" s="48">
        <v>1</v>
      </c>
      <c r="AS6" s="52">
        <v>1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1">
        <v>0</v>
      </c>
    </row>
    <row r="7" spans="1:53" ht="11.45" customHeight="1">
      <c r="A7" s="47">
        <v>5</v>
      </c>
      <c r="B7" s="32" t="s">
        <v>48</v>
      </c>
      <c r="C7" s="48">
        <v>12</v>
      </c>
      <c r="D7" s="48">
        <v>11</v>
      </c>
      <c r="E7" s="49">
        <v>6</v>
      </c>
      <c r="F7" s="50">
        <v>1</v>
      </c>
      <c r="G7" s="50">
        <v>1</v>
      </c>
      <c r="H7" s="50">
        <v>0</v>
      </c>
      <c r="I7" s="50">
        <v>1</v>
      </c>
      <c r="J7" s="50">
        <v>2</v>
      </c>
      <c r="K7" s="50">
        <v>0</v>
      </c>
      <c r="L7" s="50">
        <v>0</v>
      </c>
      <c r="M7" s="50">
        <v>1</v>
      </c>
      <c r="N7" s="50">
        <v>0</v>
      </c>
      <c r="O7" s="50">
        <v>0</v>
      </c>
      <c r="P7" s="50">
        <v>0</v>
      </c>
      <c r="Q7" s="50">
        <v>0</v>
      </c>
      <c r="R7" s="51">
        <v>0</v>
      </c>
      <c r="S7" s="52">
        <v>5</v>
      </c>
      <c r="T7" s="50">
        <v>1</v>
      </c>
      <c r="U7" s="50">
        <v>0</v>
      </c>
      <c r="V7" s="50">
        <v>0</v>
      </c>
      <c r="W7" s="50">
        <v>1</v>
      </c>
      <c r="X7" s="50">
        <v>1</v>
      </c>
      <c r="Y7" s="50">
        <v>1</v>
      </c>
      <c r="Z7" s="50">
        <v>0</v>
      </c>
      <c r="AA7" s="50">
        <v>1</v>
      </c>
      <c r="AB7" s="50">
        <v>0</v>
      </c>
      <c r="AC7" s="50">
        <v>0</v>
      </c>
      <c r="AD7" s="50">
        <v>0</v>
      </c>
      <c r="AE7" s="50">
        <v>0</v>
      </c>
      <c r="AF7" s="53">
        <v>0</v>
      </c>
      <c r="AG7" s="48">
        <v>1</v>
      </c>
      <c r="AH7" s="48">
        <v>1</v>
      </c>
      <c r="AI7" s="49">
        <v>1</v>
      </c>
      <c r="AJ7" s="50">
        <v>0</v>
      </c>
      <c r="AK7" s="50">
        <v>0</v>
      </c>
      <c r="AL7" s="51">
        <v>0</v>
      </c>
      <c r="AM7" s="52">
        <v>0</v>
      </c>
      <c r="AN7" s="50">
        <v>0</v>
      </c>
      <c r="AO7" s="50">
        <v>0</v>
      </c>
      <c r="AP7" s="50">
        <v>0</v>
      </c>
      <c r="AQ7" s="51">
        <v>0</v>
      </c>
      <c r="AR7" s="48">
        <v>0</v>
      </c>
      <c r="AS7" s="52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1">
        <v>0</v>
      </c>
    </row>
    <row r="8" spans="1:53" ht="11.45" customHeight="1">
      <c r="A8" s="47">
        <v>6</v>
      </c>
      <c r="B8" s="32" t="s">
        <v>18</v>
      </c>
      <c r="C8" s="48">
        <v>12</v>
      </c>
      <c r="D8" s="48">
        <v>11</v>
      </c>
      <c r="E8" s="49">
        <v>5</v>
      </c>
      <c r="F8" s="50">
        <v>1</v>
      </c>
      <c r="G8" s="50">
        <v>1</v>
      </c>
      <c r="H8" s="50">
        <v>0</v>
      </c>
      <c r="I8" s="50">
        <v>0</v>
      </c>
      <c r="J8" s="50">
        <v>1</v>
      </c>
      <c r="K8" s="50">
        <v>1</v>
      </c>
      <c r="L8" s="50">
        <v>0</v>
      </c>
      <c r="M8" s="50">
        <v>1</v>
      </c>
      <c r="N8" s="50">
        <v>0</v>
      </c>
      <c r="O8" s="50">
        <v>0</v>
      </c>
      <c r="P8" s="50">
        <v>0</v>
      </c>
      <c r="Q8" s="50">
        <v>0</v>
      </c>
      <c r="R8" s="51">
        <v>0</v>
      </c>
      <c r="S8" s="52">
        <v>6</v>
      </c>
      <c r="T8" s="50">
        <v>2</v>
      </c>
      <c r="U8" s="50">
        <v>0</v>
      </c>
      <c r="V8" s="50">
        <v>0</v>
      </c>
      <c r="W8" s="50">
        <v>1</v>
      </c>
      <c r="X8" s="50">
        <v>1</v>
      </c>
      <c r="Y8" s="50">
        <v>1</v>
      </c>
      <c r="Z8" s="50">
        <v>0</v>
      </c>
      <c r="AA8" s="50">
        <v>1</v>
      </c>
      <c r="AB8" s="50">
        <v>0</v>
      </c>
      <c r="AC8" s="50">
        <v>0</v>
      </c>
      <c r="AD8" s="50">
        <v>0</v>
      </c>
      <c r="AE8" s="50">
        <v>0</v>
      </c>
      <c r="AF8" s="53">
        <v>0</v>
      </c>
      <c r="AG8" s="48">
        <v>1</v>
      </c>
      <c r="AH8" s="48">
        <v>0</v>
      </c>
      <c r="AI8" s="49">
        <v>0</v>
      </c>
      <c r="AJ8" s="50">
        <v>0</v>
      </c>
      <c r="AK8" s="50">
        <v>0</v>
      </c>
      <c r="AL8" s="51">
        <v>0</v>
      </c>
      <c r="AM8" s="52">
        <v>0</v>
      </c>
      <c r="AN8" s="50">
        <v>0</v>
      </c>
      <c r="AO8" s="50">
        <v>0</v>
      </c>
      <c r="AP8" s="50">
        <v>0</v>
      </c>
      <c r="AQ8" s="51">
        <v>0</v>
      </c>
      <c r="AR8" s="48">
        <v>1</v>
      </c>
      <c r="AS8" s="52">
        <v>1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1">
        <v>0</v>
      </c>
    </row>
    <row r="9" spans="1:53" ht="11.45" customHeight="1">
      <c r="A9" s="47">
        <v>7</v>
      </c>
      <c r="B9" s="32" t="s">
        <v>13</v>
      </c>
      <c r="C9" s="48">
        <v>12</v>
      </c>
      <c r="D9" s="48">
        <v>11</v>
      </c>
      <c r="E9" s="49">
        <v>6</v>
      </c>
      <c r="F9" s="50">
        <v>1</v>
      </c>
      <c r="G9" s="50">
        <v>1</v>
      </c>
      <c r="H9" s="50">
        <v>0</v>
      </c>
      <c r="I9" s="50">
        <v>1</v>
      </c>
      <c r="J9" s="50">
        <v>2</v>
      </c>
      <c r="K9" s="50">
        <v>0</v>
      </c>
      <c r="L9" s="50">
        <v>0</v>
      </c>
      <c r="M9" s="50">
        <v>1</v>
      </c>
      <c r="N9" s="50">
        <v>0</v>
      </c>
      <c r="O9" s="50">
        <v>0</v>
      </c>
      <c r="P9" s="50">
        <v>0</v>
      </c>
      <c r="Q9" s="50">
        <v>0</v>
      </c>
      <c r="R9" s="51">
        <v>0</v>
      </c>
      <c r="S9" s="52">
        <v>5</v>
      </c>
      <c r="T9" s="50">
        <v>1</v>
      </c>
      <c r="U9" s="50">
        <v>1</v>
      </c>
      <c r="V9" s="50">
        <v>0</v>
      </c>
      <c r="W9" s="50">
        <v>1</v>
      </c>
      <c r="X9" s="50">
        <v>1</v>
      </c>
      <c r="Y9" s="50">
        <v>1</v>
      </c>
      <c r="Z9" s="50">
        <v>0</v>
      </c>
      <c r="AA9" s="50">
        <v>0</v>
      </c>
      <c r="AB9" s="54">
        <v>0</v>
      </c>
      <c r="AC9" s="50">
        <v>0</v>
      </c>
      <c r="AD9" s="50">
        <v>0</v>
      </c>
      <c r="AE9" s="50">
        <v>0</v>
      </c>
      <c r="AF9" s="53">
        <v>0</v>
      </c>
      <c r="AG9" s="48">
        <v>1</v>
      </c>
      <c r="AH9" s="48">
        <v>1</v>
      </c>
      <c r="AI9" s="49">
        <v>1</v>
      </c>
      <c r="AJ9" s="50">
        <v>0</v>
      </c>
      <c r="AK9" s="50">
        <v>0</v>
      </c>
      <c r="AL9" s="51">
        <v>0</v>
      </c>
      <c r="AM9" s="52">
        <v>0</v>
      </c>
      <c r="AN9" s="50">
        <v>0</v>
      </c>
      <c r="AO9" s="50">
        <v>0</v>
      </c>
      <c r="AP9" s="50">
        <v>0</v>
      </c>
      <c r="AQ9" s="51">
        <v>0</v>
      </c>
      <c r="AR9" s="48">
        <v>0</v>
      </c>
      <c r="AS9" s="52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1">
        <v>0</v>
      </c>
    </row>
    <row r="10" spans="1:53" ht="11.45" customHeight="1">
      <c r="A10" s="47">
        <v>8</v>
      </c>
      <c r="B10" s="32" t="s">
        <v>72</v>
      </c>
      <c r="C10" s="48">
        <v>12</v>
      </c>
      <c r="D10" s="48">
        <v>11</v>
      </c>
      <c r="E10" s="49">
        <v>5</v>
      </c>
      <c r="F10" s="50">
        <v>1</v>
      </c>
      <c r="G10" s="50">
        <v>1</v>
      </c>
      <c r="H10" s="50">
        <v>0</v>
      </c>
      <c r="I10" s="50">
        <v>1</v>
      </c>
      <c r="J10" s="50">
        <v>1</v>
      </c>
      <c r="K10" s="50">
        <v>1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1">
        <v>0</v>
      </c>
      <c r="S10" s="52">
        <v>6</v>
      </c>
      <c r="T10" s="50">
        <v>2</v>
      </c>
      <c r="U10" s="50">
        <v>0</v>
      </c>
      <c r="V10" s="50">
        <v>0</v>
      </c>
      <c r="W10" s="50">
        <v>1</v>
      </c>
      <c r="X10" s="50">
        <v>1</v>
      </c>
      <c r="Y10" s="50">
        <v>1</v>
      </c>
      <c r="Z10" s="50">
        <v>0</v>
      </c>
      <c r="AA10" s="50">
        <v>1</v>
      </c>
      <c r="AB10" s="50">
        <v>0</v>
      </c>
      <c r="AC10" s="50">
        <v>0</v>
      </c>
      <c r="AD10" s="50">
        <v>0</v>
      </c>
      <c r="AE10" s="50">
        <v>0</v>
      </c>
      <c r="AF10" s="53">
        <v>0</v>
      </c>
      <c r="AG10" s="48">
        <v>1</v>
      </c>
      <c r="AH10" s="48">
        <v>0</v>
      </c>
      <c r="AI10" s="49">
        <v>0</v>
      </c>
      <c r="AJ10" s="50">
        <v>0</v>
      </c>
      <c r="AK10" s="50">
        <v>0</v>
      </c>
      <c r="AL10" s="51">
        <v>0</v>
      </c>
      <c r="AM10" s="52">
        <v>0</v>
      </c>
      <c r="AN10" s="50">
        <v>0</v>
      </c>
      <c r="AO10" s="50">
        <v>0</v>
      </c>
      <c r="AP10" s="50">
        <v>0</v>
      </c>
      <c r="AQ10" s="51">
        <v>0</v>
      </c>
      <c r="AR10" s="48">
        <v>1</v>
      </c>
      <c r="AS10" s="52">
        <v>1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1">
        <v>0</v>
      </c>
    </row>
    <row r="11" spans="1:53" ht="11.45" customHeight="1">
      <c r="A11" s="47">
        <v>9</v>
      </c>
      <c r="B11" s="32" t="s">
        <v>80</v>
      </c>
      <c r="C11" s="48">
        <v>12</v>
      </c>
      <c r="D11" s="48">
        <v>11</v>
      </c>
      <c r="E11" s="49">
        <v>6</v>
      </c>
      <c r="F11" s="50">
        <v>1</v>
      </c>
      <c r="G11" s="50">
        <v>1</v>
      </c>
      <c r="H11" s="50">
        <v>0</v>
      </c>
      <c r="I11" s="50">
        <v>1</v>
      </c>
      <c r="J11" s="50">
        <v>2</v>
      </c>
      <c r="K11" s="50">
        <v>0</v>
      </c>
      <c r="L11" s="50">
        <v>0</v>
      </c>
      <c r="M11" s="50">
        <v>1</v>
      </c>
      <c r="N11" s="50">
        <v>0</v>
      </c>
      <c r="O11" s="50">
        <v>0</v>
      </c>
      <c r="P11" s="50">
        <v>0</v>
      </c>
      <c r="Q11" s="50">
        <v>0</v>
      </c>
      <c r="R11" s="51">
        <v>0</v>
      </c>
      <c r="S11" s="52">
        <v>5</v>
      </c>
      <c r="T11" s="50">
        <v>1</v>
      </c>
      <c r="U11" s="50">
        <v>1</v>
      </c>
      <c r="V11" s="50">
        <v>0</v>
      </c>
      <c r="W11" s="50">
        <v>0</v>
      </c>
      <c r="X11" s="50">
        <v>1</v>
      </c>
      <c r="Y11" s="50">
        <v>1</v>
      </c>
      <c r="Z11" s="50">
        <v>0</v>
      </c>
      <c r="AA11" s="50">
        <v>1</v>
      </c>
      <c r="AB11" s="50">
        <v>0</v>
      </c>
      <c r="AC11" s="50">
        <v>0</v>
      </c>
      <c r="AD11" s="50">
        <v>0</v>
      </c>
      <c r="AE11" s="50">
        <v>0</v>
      </c>
      <c r="AF11" s="53">
        <v>0</v>
      </c>
      <c r="AG11" s="48">
        <v>1</v>
      </c>
      <c r="AH11" s="48">
        <v>1</v>
      </c>
      <c r="AI11" s="49">
        <v>1</v>
      </c>
      <c r="AJ11" s="50">
        <v>0</v>
      </c>
      <c r="AK11" s="50">
        <v>0</v>
      </c>
      <c r="AL11" s="51">
        <v>0</v>
      </c>
      <c r="AM11" s="52">
        <v>0</v>
      </c>
      <c r="AN11" s="50">
        <v>0</v>
      </c>
      <c r="AO11" s="50">
        <v>0</v>
      </c>
      <c r="AP11" s="50">
        <v>0</v>
      </c>
      <c r="AQ11" s="51">
        <v>0</v>
      </c>
      <c r="AR11" s="48">
        <v>0</v>
      </c>
      <c r="AS11" s="52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1">
        <v>0</v>
      </c>
    </row>
    <row r="12" spans="1:53" ht="11.45" customHeight="1">
      <c r="A12" s="47">
        <v>10</v>
      </c>
      <c r="B12" s="32" t="s">
        <v>82</v>
      </c>
      <c r="C12" s="48">
        <v>12</v>
      </c>
      <c r="D12" s="48">
        <v>11</v>
      </c>
      <c r="E12" s="49">
        <v>5</v>
      </c>
      <c r="F12" s="50">
        <v>1</v>
      </c>
      <c r="G12" s="50">
        <v>1</v>
      </c>
      <c r="H12" s="50">
        <v>0</v>
      </c>
      <c r="I12" s="50">
        <v>0</v>
      </c>
      <c r="J12" s="50">
        <v>1</v>
      </c>
      <c r="K12" s="50">
        <v>1</v>
      </c>
      <c r="L12" s="50">
        <v>0</v>
      </c>
      <c r="M12" s="50">
        <v>1</v>
      </c>
      <c r="N12" s="50">
        <v>0</v>
      </c>
      <c r="O12" s="50">
        <v>0</v>
      </c>
      <c r="P12" s="50">
        <v>0</v>
      </c>
      <c r="Q12" s="50">
        <v>0</v>
      </c>
      <c r="R12" s="51">
        <v>0</v>
      </c>
      <c r="S12" s="52">
        <v>6</v>
      </c>
      <c r="T12" s="50">
        <v>2</v>
      </c>
      <c r="U12" s="50">
        <v>0</v>
      </c>
      <c r="V12" s="50">
        <v>0</v>
      </c>
      <c r="W12" s="50">
        <v>1</v>
      </c>
      <c r="X12" s="50">
        <v>1</v>
      </c>
      <c r="Y12" s="50">
        <v>1</v>
      </c>
      <c r="Z12" s="50">
        <v>0</v>
      </c>
      <c r="AA12" s="50">
        <v>1</v>
      </c>
      <c r="AB12" s="50">
        <v>0</v>
      </c>
      <c r="AC12" s="50">
        <v>0</v>
      </c>
      <c r="AD12" s="50">
        <v>0</v>
      </c>
      <c r="AE12" s="50">
        <v>0</v>
      </c>
      <c r="AF12" s="53">
        <v>0</v>
      </c>
      <c r="AG12" s="48">
        <v>1</v>
      </c>
      <c r="AH12" s="48">
        <v>0</v>
      </c>
      <c r="AI12" s="49">
        <v>0</v>
      </c>
      <c r="AJ12" s="50">
        <v>0</v>
      </c>
      <c r="AK12" s="50">
        <v>0</v>
      </c>
      <c r="AL12" s="51">
        <v>0</v>
      </c>
      <c r="AM12" s="52">
        <v>0</v>
      </c>
      <c r="AN12" s="50">
        <v>0</v>
      </c>
      <c r="AO12" s="50">
        <v>0</v>
      </c>
      <c r="AP12" s="50">
        <v>0</v>
      </c>
      <c r="AQ12" s="51">
        <v>0</v>
      </c>
      <c r="AR12" s="48">
        <v>1</v>
      </c>
      <c r="AS12" s="52">
        <v>1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1">
        <v>0</v>
      </c>
    </row>
    <row r="13" spans="1:53" ht="11.45" customHeight="1">
      <c r="A13" s="47">
        <v>11</v>
      </c>
      <c r="B13" s="32" t="s">
        <v>85</v>
      </c>
      <c r="C13" s="48">
        <v>12</v>
      </c>
      <c r="D13" s="48">
        <v>11</v>
      </c>
      <c r="E13" s="49">
        <v>6</v>
      </c>
      <c r="F13" s="50">
        <v>1</v>
      </c>
      <c r="G13" s="50">
        <v>1</v>
      </c>
      <c r="H13" s="50">
        <v>0</v>
      </c>
      <c r="I13" s="50">
        <v>1</v>
      </c>
      <c r="J13" s="50">
        <v>2</v>
      </c>
      <c r="K13" s="50">
        <v>0</v>
      </c>
      <c r="L13" s="50">
        <v>0</v>
      </c>
      <c r="M13" s="50">
        <v>1</v>
      </c>
      <c r="N13" s="50">
        <v>0</v>
      </c>
      <c r="O13" s="50">
        <v>0</v>
      </c>
      <c r="P13" s="50">
        <v>0</v>
      </c>
      <c r="Q13" s="50">
        <v>0</v>
      </c>
      <c r="R13" s="51">
        <v>0</v>
      </c>
      <c r="S13" s="52">
        <v>5</v>
      </c>
      <c r="T13" s="50">
        <v>1</v>
      </c>
      <c r="U13" s="50">
        <v>1</v>
      </c>
      <c r="V13" s="50">
        <v>0</v>
      </c>
      <c r="W13" s="50">
        <v>1</v>
      </c>
      <c r="X13" s="50">
        <v>1</v>
      </c>
      <c r="Y13" s="50">
        <v>1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3">
        <v>0</v>
      </c>
      <c r="AG13" s="48">
        <v>1</v>
      </c>
      <c r="AH13" s="48">
        <v>1</v>
      </c>
      <c r="AI13" s="49">
        <v>1</v>
      </c>
      <c r="AJ13" s="50">
        <v>0</v>
      </c>
      <c r="AK13" s="50">
        <v>0</v>
      </c>
      <c r="AL13" s="51">
        <v>0</v>
      </c>
      <c r="AM13" s="52">
        <v>0</v>
      </c>
      <c r="AN13" s="50">
        <v>0</v>
      </c>
      <c r="AO13" s="50">
        <v>0</v>
      </c>
      <c r="AP13" s="50">
        <v>0</v>
      </c>
      <c r="AQ13" s="51">
        <v>0</v>
      </c>
      <c r="AR13" s="48">
        <v>0</v>
      </c>
      <c r="AS13" s="52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1">
        <v>0</v>
      </c>
    </row>
    <row r="14" spans="1:53" ht="11.45" customHeight="1">
      <c r="A14" s="47">
        <v>12</v>
      </c>
      <c r="B14" s="33" t="s">
        <v>43</v>
      </c>
      <c r="C14" s="55">
        <v>48</v>
      </c>
      <c r="D14" s="55">
        <v>43</v>
      </c>
      <c r="E14" s="56">
        <v>21</v>
      </c>
      <c r="F14" s="25">
        <v>6</v>
      </c>
      <c r="G14" s="25">
        <v>2</v>
      </c>
      <c r="H14" s="25">
        <v>1</v>
      </c>
      <c r="I14" s="25">
        <v>2</v>
      </c>
      <c r="J14" s="25">
        <v>5</v>
      </c>
      <c r="K14" s="25">
        <v>2</v>
      </c>
      <c r="L14" s="25">
        <v>0</v>
      </c>
      <c r="M14" s="25">
        <v>3</v>
      </c>
      <c r="N14" s="57">
        <v>1</v>
      </c>
      <c r="O14" s="57">
        <v>0</v>
      </c>
      <c r="P14" s="57">
        <v>0</v>
      </c>
      <c r="Q14" s="25">
        <v>1</v>
      </c>
      <c r="R14" s="58">
        <v>1</v>
      </c>
      <c r="S14" s="59">
        <v>22</v>
      </c>
      <c r="T14" s="25">
        <v>5</v>
      </c>
      <c r="U14" s="25">
        <v>3</v>
      </c>
      <c r="V14" s="25">
        <v>0</v>
      </c>
      <c r="W14" s="25">
        <v>3</v>
      </c>
      <c r="X14" s="25">
        <v>6</v>
      </c>
      <c r="Y14" s="25">
        <v>2</v>
      </c>
      <c r="Z14" s="25">
        <v>0</v>
      </c>
      <c r="AA14" s="25">
        <v>3</v>
      </c>
      <c r="AB14" s="57">
        <v>0</v>
      </c>
      <c r="AC14" s="50">
        <v>0</v>
      </c>
      <c r="AD14" s="50">
        <v>0</v>
      </c>
      <c r="AE14" s="25">
        <v>0</v>
      </c>
      <c r="AF14" s="60">
        <v>1</v>
      </c>
      <c r="AG14" s="55">
        <v>5</v>
      </c>
      <c r="AH14" s="55">
        <v>3</v>
      </c>
      <c r="AI14" s="56">
        <v>1</v>
      </c>
      <c r="AJ14" s="25">
        <v>1</v>
      </c>
      <c r="AK14" s="50">
        <v>0</v>
      </c>
      <c r="AL14" s="58">
        <v>1</v>
      </c>
      <c r="AM14" s="52">
        <v>0</v>
      </c>
      <c r="AN14" s="50">
        <v>0</v>
      </c>
      <c r="AO14" s="50">
        <v>0</v>
      </c>
      <c r="AP14" s="50">
        <v>0</v>
      </c>
      <c r="AQ14" s="51">
        <v>0</v>
      </c>
      <c r="AR14" s="55">
        <v>2</v>
      </c>
      <c r="AS14" s="59">
        <v>1</v>
      </c>
      <c r="AT14" s="50">
        <v>0</v>
      </c>
      <c r="AU14" s="50">
        <v>0</v>
      </c>
      <c r="AV14" s="25">
        <v>1</v>
      </c>
      <c r="AW14" s="25">
        <v>0</v>
      </c>
      <c r="AX14" s="25">
        <v>0</v>
      </c>
      <c r="AY14" s="25">
        <v>0</v>
      </c>
      <c r="AZ14" s="25">
        <v>0</v>
      </c>
      <c r="BA14" s="58">
        <v>0</v>
      </c>
    </row>
    <row r="15" spans="1:53" ht="11.45" customHeight="1">
      <c r="A15" s="47">
        <v>13</v>
      </c>
      <c r="B15" s="33" t="s">
        <v>66</v>
      </c>
      <c r="C15" s="55">
        <v>50</v>
      </c>
      <c r="D15" s="55">
        <v>45</v>
      </c>
      <c r="E15" s="56">
        <v>23</v>
      </c>
      <c r="F15" s="25">
        <v>5</v>
      </c>
      <c r="G15" s="25">
        <v>3</v>
      </c>
      <c r="H15" s="25">
        <v>0</v>
      </c>
      <c r="I15" s="25">
        <v>3</v>
      </c>
      <c r="J15" s="25">
        <v>6</v>
      </c>
      <c r="K15" s="25">
        <v>3</v>
      </c>
      <c r="L15" s="25">
        <v>0</v>
      </c>
      <c r="M15" s="25">
        <v>3</v>
      </c>
      <c r="N15" s="57">
        <v>0</v>
      </c>
      <c r="O15" s="57">
        <v>0</v>
      </c>
      <c r="P15" s="57">
        <v>0</v>
      </c>
      <c r="Q15" s="25">
        <v>0</v>
      </c>
      <c r="R15" s="58">
        <v>1</v>
      </c>
      <c r="S15" s="59">
        <v>22</v>
      </c>
      <c r="T15" s="25">
        <v>6</v>
      </c>
      <c r="U15" s="25">
        <v>2</v>
      </c>
      <c r="V15" s="25">
        <v>1</v>
      </c>
      <c r="W15" s="25">
        <v>2</v>
      </c>
      <c r="X15" s="25">
        <v>6</v>
      </c>
      <c r="Y15" s="25">
        <v>2</v>
      </c>
      <c r="Z15" s="25">
        <v>0</v>
      </c>
      <c r="AA15" s="25">
        <v>3</v>
      </c>
      <c r="AB15" s="57">
        <v>0</v>
      </c>
      <c r="AC15" s="50">
        <v>0</v>
      </c>
      <c r="AD15" s="50">
        <v>1</v>
      </c>
      <c r="AE15" s="25">
        <v>1</v>
      </c>
      <c r="AF15" s="60">
        <v>1</v>
      </c>
      <c r="AG15" s="55">
        <v>5</v>
      </c>
      <c r="AH15" s="55">
        <v>2</v>
      </c>
      <c r="AI15" s="56">
        <v>1</v>
      </c>
      <c r="AJ15" s="25">
        <v>0</v>
      </c>
      <c r="AK15" s="50">
        <v>0</v>
      </c>
      <c r="AL15" s="58">
        <v>1</v>
      </c>
      <c r="AM15" s="52">
        <v>0</v>
      </c>
      <c r="AN15" s="50">
        <v>0</v>
      </c>
      <c r="AO15" s="50">
        <v>0</v>
      </c>
      <c r="AP15" s="50">
        <v>0</v>
      </c>
      <c r="AQ15" s="51">
        <v>0</v>
      </c>
      <c r="AR15" s="55">
        <v>3</v>
      </c>
      <c r="AS15" s="59">
        <v>1</v>
      </c>
      <c r="AT15" s="25">
        <v>1</v>
      </c>
      <c r="AU15" s="25">
        <v>0</v>
      </c>
      <c r="AV15" s="25">
        <v>1</v>
      </c>
      <c r="AW15" s="25">
        <v>0</v>
      </c>
      <c r="AX15" s="25">
        <v>0</v>
      </c>
      <c r="AY15" s="25">
        <v>0</v>
      </c>
      <c r="AZ15" s="25">
        <v>0</v>
      </c>
      <c r="BA15" s="58">
        <v>0</v>
      </c>
    </row>
    <row r="16" spans="1:53" ht="11.45" customHeight="1">
      <c r="A16" s="47">
        <v>14</v>
      </c>
      <c r="B16" s="33" t="s">
        <v>81</v>
      </c>
      <c r="C16" s="55">
        <v>50</v>
      </c>
      <c r="D16" s="55">
        <v>45</v>
      </c>
      <c r="E16" s="56">
        <v>23</v>
      </c>
      <c r="F16" s="25">
        <v>6</v>
      </c>
      <c r="G16" s="25">
        <v>3</v>
      </c>
      <c r="H16" s="25">
        <v>0</v>
      </c>
      <c r="I16" s="25">
        <v>3</v>
      </c>
      <c r="J16" s="25">
        <v>6</v>
      </c>
      <c r="K16" s="25">
        <v>2</v>
      </c>
      <c r="L16" s="25">
        <v>1</v>
      </c>
      <c r="M16" s="25">
        <v>2</v>
      </c>
      <c r="N16" s="25">
        <v>0</v>
      </c>
      <c r="O16" s="25">
        <v>1</v>
      </c>
      <c r="P16" s="25">
        <v>0</v>
      </c>
      <c r="Q16" s="25">
        <v>1</v>
      </c>
      <c r="R16" s="58">
        <v>1</v>
      </c>
      <c r="S16" s="59">
        <v>22</v>
      </c>
      <c r="T16" s="25">
        <v>6</v>
      </c>
      <c r="U16" s="25">
        <v>2</v>
      </c>
      <c r="V16" s="25">
        <v>0</v>
      </c>
      <c r="W16" s="25">
        <v>3</v>
      </c>
      <c r="X16" s="25">
        <v>5</v>
      </c>
      <c r="Y16" s="25">
        <v>3</v>
      </c>
      <c r="Z16" s="25">
        <v>0</v>
      </c>
      <c r="AA16" s="25">
        <v>3</v>
      </c>
      <c r="AB16" s="25">
        <v>0</v>
      </c>
      <c r="AC16" s="50">
        <v>0</v>
      </c>
      <c r="AD16" s="50">
        <v>0</v>
      </c>
      <c r="AE16" s="25">
        <v>0</v>
      </c>
      <c r="AF16" s="60">
        <v>1</v>
      </c>
      <c r="AG16" s="55">
        <v>5</v>
      </c>
      <c r="AH16" s="55">
        <v>2</v>
      </c>
      <c r="AI16" s="56">
        <v>1</v>
      </c>
      <c r="AJ16" s="25">
        <v>0</v>
      </c>
      <c r="AK16" s="50">
        <v>0</v>
      </c>
      <c r="AL16" s="58">
        <v>1</v>
      </c>
      <c r="AM16" s="52">
        <v>0</v>
      </c>
      <c r="AN16" s="50">
        <v>0</v>
      </c>
      <c r="AO16" s="50">
        <v>0</v>
      </c>
      <c r="AP16" s="50">
        <v>0</v>
      </c>
      <c r="AQ16" s="51">
        <v>0</v>
      </c>
      <c r="AR16" s="55">
        <v>3</v>
      </c>
      <c r="AS16" s="59">
        <v>1</v>
      </c>
      <c r="AT16" s="25">
        <v>1</v>
      </c>
      <c r="AU16" s="25">
        <v>0</v>
      </c>
      <c r="AV16" s="25">
        <v>1</v>
      </c>
      <c r="AW16" s="25">
        <v>0</v>
      </c>
      <c r="AX16" s="25">
        <v>0</v>
      </c>
      <c r="AY16" s="25">
        <v>0</v>
      </c>
      <c r="AZ16" s="25">
        <v>0</v>
      </c>
      <c r="BA16" s="58">
        <v>0</v>
      </c>
    </row>
    <row r="17" spans="1:53" ht="11.45" customHeight="1">
      <c r="A17" s="47">
        <v>15</v>
      </c>
      <c r="B17" s="33" t="s">
        <v>8</v>
      </c>
      <c r="C17" s="55">
        <v>100</v>
      </c>
      <c r="D17" s="55">
        <v>90</v>
      </c>
      <c r="E17" s="56">
        <f t="shared" ref="E17:E27" si="0">D17/2</f>
        <v>45</v>
      </c>
      <c r="F17" s="25">
        <v>11</v>
      </c>
      <c r="G17" s="25">
        <v>5</v>
      </c>
      <c r="H17" s="25">
        <v>1</v>
      </c>
      <c r="I17" s="25">
        <v>6</v>
      </c>
      <c r="J17" s="25">
        <v>11</v>
      </c>
      <c r="K17" s="25">
        <v>5</v>
      </c>
      <c r="L17" s="25">
        <v>0</v>
      </c>
      <c r="M17" s="25">
        <v>6</v>
      </c>
      <c r="N17" s="25">
        <v>1</v>
      </c>
      <c r="O17" s="25">
        <v>1</v>
      </c>
      <c r="P17" s="25">
        <v>1</v>
      </c>
      <c r="Q17" s="25">
        <v>1</v>
      </c>
      <c r="R17" s="58">
        <v>2</v>
      </c>
      <c r="S17" s="59">
        <f t="shared" ref="S17:S27" si="1">D17/2</f>
        <v>45</v>
      </c>
      <c r="T17" s="25">
        <v>11</v>
      </c>
      <c r="U17" s="25">
        <v>5</v>
      </c>
      <c r="V17" s="25">
        <v>0</v>
      </c>
      <c r="W17" s="25">
        <v>6</v>
      </c>
      <c r="X17" s="25">
        <v>12</v>
      </c>
      <c r="Y17" s="25">
        <v>4</v>
      </c>
      <c r="Z17" s="25">
        <v>1</v>
      </c>
      <c r="AA17" s="25">
        <v>6</v>
      </c>
      <c r="AB17" s="25">
        <v>0</v>
      </c>
      <c r="AC17" s="25">
        <v>0</v>
      </c>
      <c r="AD17" s="25">
        <v>0</v>
      </c>
      <c r="AE17" s="25">
        <v>1</v>
      </c>
      <c r="AF17" s="60">
        <v>3</v>
      </c>
      <c r="AG17" s="55">
        <v>10</v>
      </c>
      <c r="AH17" s="55">
        <v>5</v>
      </c>
      <c r="AI17" s="56">
        <v>2</v>
      </c>
      <c r="AJ17" s="25">
        <v>1</v>
      </c>
      <c r="AK17" s="50">
        <v>0</v>
      </c>
      <c r="AL17" s="58">
        <v>2</v>
      </c>
      <c r="AM17" s="52">
        <v>0</v>
      </c>
      <c r="AN17" s="50">
        <v>0</v>
      </c>
      <c r="AO17" s="50">
        <v>0</v>
      </c>
      <c r="AP17" s="50">
        <v>0</v>
      </c>
      <c r="AQ17" s="51">
        <v>0</v>
      </c>
      <c r="AR17" s="55">
        <v>5</v>
      </c>
      <c r="AS17" s="59">
        <v>3</v>
      </c>
      <c r="AT17" s="25">
        <v>1</v>
      </c>
      <c r="AU17" s="25">
        <v>0</v>
      </c>
      <c r="AV17" s="25">
        <v>1</v>
      </c>
      <c r="AW17" s="25">
        <v>0</v>
      </c>
      <c r="AX17" s="25">
        <v>0</v>
      </c>
      <c r="AY17" s="25">
        <v>0</v>
      </c>
      <c r="AZ17" s="25">
        <v>0</v>
      </c>
      <c r="BA17" s="58">
        <v>0</v>
      </c>
    </row>
    <row r="18" spans="1:53" ht="11.45" customHeight="1">
      <c r="A18" s="47">
        <v>16</v>
      </c>
      <c r="B18" s="33" t="s">
        <v>0</v>
      </c>
      <c r="C18" s="55">
        <v>100</v>
      </c>
      <c r="D18" s="55">
        <v>90</v>
      </c>
      <c r="E18" s="56">
        <f t="shared" si="0"/>
        <v>45</v>
      </c>
      <c r="F18" s="25">
        <v>11</v>
      </c>
      <c r="G18" s="25">
        <v>5</v>
      </c>
      <c r="H18" s="25">
        <v>0</v>
      </c>
      <c r="I18" s="25">
        <v>6</v>
      </c>
      <c r="J18" s="25">
        <v>11</v>
      </c>
      <c r="K18" s="25">
        <v>5</v>
      </c>
      <c r="L18" s="25">
        <v>1</v>
      </c>
      <c r="M18" s="25">
        <v>6</v>
      </c>
      <c r="N18" s="25">
        <v>0</v>
      </c>
      <c r="O18" s="25">
        <v>0</v>
      </c>
      <c r="P18" s="25">
        <v>0</v>
      </c>
      <c r="Q18" s="25">
        <v>1</v>
      </c>
      <c r="R18" s="58">
        <v>2</v>
      </c>
      <c r="S18" s="59">
        <f t="shared" si="1"/>
        <v>45</v>
      </c>
      <c r="T18" s="25">
        <v>12</v>
      </c>
      <c r="U18" s="25">
        <v>4</v>
      </c>
      <c r="V18" s="25">
        <v>1</v>
      </c>
      <c r="W18" s="25">
        <v>6</v>
      </c>
      <c r="X18" s="25">
        <v>11</v>
      </c>
      <c r="Y18" s="25">
        <v>5</v>
      </c>
      <c r="Z18" s="25">
        <v>0</v>
      </c>
      <c r="AA18" s="25">
        <v>6</v>
      </c>
      <c r="AB18" s="25">
        <v>1</v>
      </c>
      <c r="AC18" s="25">
        <v>1</v>
      </c>
      <c r="AD18" s="25">
        <v>1</v>
      </c>
      <c r="AE18" s="25">
        <v>1</v>
      </c>
      <c r="AF18" s="60">
        <v>3</v>
      </c>
      <c r="AG18" s="55">
        <v>10</v>
      </c>
      <c r="AH18" s="55">
        <v>5</v>
      </c>
      <c r="AI18" s="56">
        <v>3</v>
      </c>
      <c r="AJ18" s="25">
        <v>1</v>
      </c>
      <c r="AK18" s="50">
        <v>0</v>
      </c>
      <c r="AL18" s="58">
        <v>1</v>
      </c>
      <c r="AM18" s="52">
        <v>0</v>
      </c>
      <c r="AN18" s="50">
        <v>0</v>
      </c>
      <c r="AO18" s="50">
        <v>0</v>
      </c>
      <c r="AP18" s="50">
        <v>0</v>
      </c>
      <c r="AQ18" s="51">
        <v>0</v>
      </c>
      <c r="AR18" s="55">
        <v>5</v>
      </c>
      <c r="AS18" s="59">
        <v>2</v>
      </c>
      <c r="AT18" s="25">
        <v>1</v>
      </c>
      <c r="AU18" s="25">
        <v>0</v>
      </c>
      <c r="AV18" s="25">
        <v>2</v>
      </c>
      <c r="AW18" s="25">
        <v>0</v>
      </c>
      <c r="AX18" s="25">
        <v>0</v>
      </c>
      <c r="AY18" s="25">
        <v>0</v>
      </c>
      <c r="AZ18" s="25">
        <v>0</v>
      </c>
      <c r="BA18" s="58">
        <v>0</v>
      </c>
    </row>
    <row r="19" spans="1:53" ht="11.45" customHeight="1">
      <c r="A19" s="47">
        <v>17</v>
      </c>
      <c r="B19" s="33" t="s">
        <v>44</v>
      </c>
      <c r="C19" s="55">
        <v>100</v>
      </c>
      <c r="D19" s="55">
        <v>90</v>
      </c>
      <c r="E19" s="56">
        <f t="shared" si="0"/>
        <v>45</v>
      </c>
      <c r="F19" s="25">
        <v>11</v>
      </c>
      <c r="G19" s="25">
        <v>5</v>
      </c>
      <c r="H19" s="25">
        <v>1</v>
      </c>
      <c r="I19" s="25">
        <v>6</v>
      </c>
      <c r="J19" s="25">
        <v>11</v>
      </c>
      <c r="K19" s="25">
        <v>5</v>
      </c>
      <c r="L19" s="25">
        <v>0</v>
      </c>
      <c r="M19" s="25">
        <v>6</v>
      </c>
      <c r="N19" s="25">
        <v>1</v>
      </c>
      <c r="O19" s="25">
        <v>1</v>
      </c>
      <c r="P19" s="25">
        <v>1</v>
      </c>
      <c r="Q19" s="25">
        <v>1</v>
      </c>
      <c r="R19" s="58">
        <v>2</v>
      </c>
      <c r="S19" s="59">
        <f t="shared" si="1"/>
        <v>45</v>
      </c>
      <c r="T19" s="25">
        <v>11</v>
      </c>
      <c r="U19" s="25">
        <v>5</v>
      </c>
      <c r="V19" s="25">
        <v>0</v>
      </c>
      <c r="W19" s="25">
        <v>6</v>
      </c>
      <c r="X19" s="25">
        <v>12</v>
      </c>
      <c r="Y19" s="25">
        <v>4</v>
      </c>
      <c r="Z19" s="25">
        <v>1</v>
      </c>
      <c r="AA19" s="25">
        <v>6</v>
      </c>
      <c r="AB19" s="25">
        <v>0</v>
      </c>
      <c r="AC19" s="25">
        <v>0</v>
      </c>
      <c r="AD19" s="25">
        <v>0</v>
      </c>
      <c r="AE19" s="25">
        <v>1</v>
      </c>
      <c r="AF19" s="60">
        <v>3</v>
      </c>
      <c r="AG19" s="55">
        <v>10</v>
      </c>
      <c r="AH19" s="55">
        <v>5</v>
      </c>
      <c r="AI19" s="56">
        <v>2</v>
      </c>
      <c r="AJ19" s="25">
        <v>1</v>
      </c>
      <c r="AK19" s="50">
        <v>0</v>
      </c>
      <c r="AL19" s="58">
        <v>2</v>
      </c>
      <c r="AM19" s="52">
        <v>0</v>
      </c>
      <c r="AN19" s="50">
        <v>0</v>
      </c>
      <c r="AO19" s="50">
        <v>0</v>
      </c>
      <c r="AP19" s="50">
        <v>0</v>
      </c>
      <c r="AQ19" s="51">
        <v>0</v>
      </c>
      <c r="AR19" s="55">
        <v>5</v>
      </c>
      <c r="AS19" s="59">
        <v>3</v>
      </c>
      <c r="AT19" s="25">
        <v>1</v>
      </c>
      <c r="AU19" s="25">
        <v>0</v>
      </c>
      <c r="AV19" s="25">
        <v>1</v>
      </c>
      <c r="AW19" s="25">
        <v>0</v>
      </c>
      <c r="AX19" s="25">
        <v>0</v>
      </c>
      <c r="AY19" s="25">
        <v>0</v>
      </c>
      <c r="AZ19" s="25">
        <v>0</v>
      </c>
      <c r="BA19" s="58">
        <v>0</v>
      </c>
    </row>
    <row r="20" spans="1:53" ht="11.45" customHeight="1">
      <c r="A20" s="47">
        <v>18</v>
      </c>
      <c r="B20" s="33" t="s">
        <v>1</v>
      </c>
      <c r="C20" s="55">
        <v>100</v>
      </c>
      <c r="D20" s="55">
        <v>90</v>
      </c>
      <c r="E20" s="56">
        <f t="shared" si="0"/>
        <v>45</v>
      </c>
      <c r="F20" s="25">
        <v>11</v>
      </c>
      <c r="G20" s="25">
        <v>5</v>
      </c>
      <c r="H20" s="25">
        <v>0</v>
      </c>
      <c r="I20" s="25">
        <v>6</v>
      </c>
      <c r="J20" s="25">
        <v>12</v>
      </c>
      <c r="K20" s="25">
        <v>4</v>
      </c>
      <c r="L20" s="25">
        <v>1</v>
      </c>
      <c r="M20" s="25">
        <v>6</v>
      </c>
      <c r="N20" s="25">
        <v>0</v>
      </c>
      <c r="O20" s="25">
        <v>0</v>
      </c>
      <c r="P20" s="25">
        <v>0</v>
      </c>
      <c r="Q20" s="25">
        <v>1</v>
      </c>
      <c r="R20" s="58">
        <v>2</v>
      </c>
      <c r="S20" s="59">
        <f t="shared" si="1"/>
        <v>45</v>
      </c>
      <c r="T20" s="25">
        <v>11</v>
      </c>
      <c r="U20" s="25">
        <v>5</v>
      </c>
      <c r="V20" s="25">
        <v>1</v>
      </c>
      <c r="W20" s="25">
        <v>6</v>
      </c>
      <c r="X20" s="25">
        <v>11</v>
      </c>
      <c r="Y20" s="25">
        <v>5</v>
      </c>
      <c r="Z20" s="25">
        <v>0</v>
      </c>
      <c r="AA20" s="25">
        <v>6</v>
      </c>
      <c r="AB20" s="25">
        <v>1</v>
      </c>
      <c r="AC20" s="25">
        <v>1</v>
      </c>
      <c r="AD20" s="25">
        <v>1</v>
      </c>
      <c r="AE20" s="25">
        <v>1</v>
      </c>
      <c r="AF20" s="60">
        <v>3</v>
      </c>
      <c r="AG20" s="55">
        <v>10</v>
      </c>
      <c r="AH20" s="55">
        <v>5</v>
      </c>
      <c r="AI20" s="56">
        <v>3</v>
      </c>
      <c r="AJ20" s="25">
        <v>1</v>
      </c>
      <c r="AK20" s="50">
        <v>0</v>
      </c>
      <c r="AL20" s="58">
        <v>1</v>
      </c>
      <c r="AM20" s="52">
        <v>0</v>
      </c>
      <c r="AN20" s="50">
        <v>0</v>
      </c>
      <c r="AO20" s="50">
        <v>0</v>
      </c>
      <c r="AP20" s="50">
        <v>0</v>
      </c>
      <c r="AQ20" s="51">
        <v>0</v>
      </c>
      <c r="AR20" s="55">
        <v>5</v>
      </c>
      <c r="AS20" s="59">
        <v>2</v>
      </c>
      <c r="AT20" s="25">
        <v>1</v>
      </c>
      <c r="AU20" s="25">
        <v>0</v>
      </c>
      <c r="AV20" s="25">
        <v>2</v>
      </c>
      <c r="AW20" s="25">
        <v>0</v>
      </c>
      <c r="AX20" s="25">
        <v>0</v>
      </c>
      <c r="AY20" s="25">
        <v>0</v>
      </c>
      <c r="AZ20" s="25">
        <v>0</v>
      </c>
      <c r="BA20" s="58">
        <v>0</v>
      </c>
    </row>
    <row r="21" spans="1:53" ht="11.45" customHeight="1">
      <c r="A21" s="47">
        <v>19</v>
      </c>
      <c r="B21" s="33" t="s">
        <v>53</v>
      </c>
      <c r="C21" s="55">
        <v>100</v>
      </c>
      <c r="D21" s="55">
        <v>90</v>
      </c>
      <c r="E21" s="56">
        <f t="shared" si="0"/>
        <v>45</v>
      </c>
      <c r="F21" s="25">
        <v>12</v>
      </c>
      <c r="G21" s="25">
        <v>4</v>
      </c>
      <c r="H21" s="25">
        <v>1</v>
      </c>
      <c r="I21" s="25">
        <v>6</v>
      </c>
      <c r="J21" s="25">
        <v>11</v>
      </c>
      <c r="K21" s="25">
        <v>5</v>
      </c>
      <c r="L21" s="25">
        <v>0</v>
      </c>
      <c r="M21" s="25">
        <v>6</v>
      </c>
      <c r="N21" s="25">
        <v>1</v>
      </c>
      <c r="O21" s="25">
        <v>1</v>
      </c>
      <c r="P21" s="25">
        <v>1</v>
      </c>
      <c r="Q21" s="25">
        <v>1</v>
      </c>
      <c r="R21" s="58">
        <v>2</v>
      </c>
      <c r="S21" s="59">
        <f t="shared" si="1"/>
        <v>45</v>
      </c>
      <c r="T21" s="25">
        <v>11</v>
      </c>
      <c r="U21" s="25">
        <v>5</v>
      </c>
      <c r="V21" s="25">
        <v>0</v>
      </c>
      <c r="W21" s="25">
        <v>6</v>
      </c>
      <c r="X21" s="25">
        <v>11</v>
      </c>
      <c r="Y21" s="25">
        <v>5</v>
      </c>
      <c r="Z21" s="25">
        <v>1</v>
      </c>
      <c r="AA21" s="25">
        <v>6</v>
      </c>
      <c r="AB21" s="25">
        <v>0</v>
      </c>
      <c r="AC21" s="25">
        <v>0</v>
      </c>
      <c r="AD21" s="25">
        <v>0</v>
      </c>
      <c r="AE21" s="25">
        <v>1</v>
      </c>
      <c r="AF21" s="60">
        <v>3</v>
      </c>
      <c r="AG21" s="55">
        <v>10</v>
      </c>
      <c r="AH21" s="55">
        <v>5</v>
      </c>
      <c r="AI21" s="56">
        <v>2</v>
      </c>
      <c r="AJ21" s="25">
        <v>1</v>
      </c>
      <c r="AK21" s="50">
        <v>0</v>
      </c>
      <c r="AL21" s="58">
        <v>2</v>
      </c>
      <c r="AM21" s="52">
        <v>0</v>
      </c>
      <c r="AN21" s="50">
        <v>0</v>
      </c>
      <c r="AO21" s="50">
        <v>0</v>
      </c>
      <c r="AP21" s="50">
        <v>0</v>
      </c>
      <c r="AQ21" s="51">
        <v>0</v>
      </c>
      <c r="AR21" s="55">
        <v>5</v>
      </c>
      <c r="AS21" s="59">
        <v>3</v>
      </c>
      <c r="AT21" s="25">
        <v>1</v>
      </c>
      <c r="AU21" s="25">
        <v>0</v>
      </c>
      <c r="AV21" s="25">
        <v>1</v>
      </c>
      <c r="AW21" s="25">
        <v>0</v>
      </c>
      <c r="AX21" s="25">
        <v>0</v>
      </c>
      <c r="AY21" s="25">
        <v>0</v>
      </c>
      <c r="AZ21" s="25">
        <v>0</v>
      </c>
      <c r="BA21" s="58">
        <v>0</v>
      </c>
    </row>
    <row r="22" spans="1:53" ht="11.45" customHeight="1">
      <c r="A22" s="47">
        <v>20</v>
      </c>
      <c r="B22" s="33" t="s">
        <v>173</v>
      </c>
      <c r="C22" s="55">
        <v>195</v>
      </c>
      <c r="D22" s="55">
        <v>176</v>
      </c>
      <c r="E22" s="56">
        <f t="shared" si="0"/>
        <v>88</v>
      </c>
      <c r="F22" s="25">
        <v>22</v>
      </c>
      <c r="G22" s="25">
        <v>10</v>
      </c>
      <c r="H22" s="25">
        <v>1</v>
      </c>
      <c r="I22" s="25">
        <v>11</v>
      </c>
      <c r="J22" s="25">
        <v>22</v>
      </c>
      <c r="K22" s="25">
        <v>9</v>
      </c>
      <c r="L22" s="25">
        <v>1</v>
      </c>
      <c r="M22" s="25">
        <v>12</v>
      </c>
      <c r="N22" s="25">
        <v>1</v>
      </c>
      <c r="O22" s="25">
        <v>1</v>
      </c>
      <c r="P22" s="25">
        <v>1</v>
      </c>
      <c r="Q22" s="25">
        <v>2</v>
      </c>
      <c r="R22" s="58">
        <v>4</v>
      </c>
      <c r="S22" s="59">
        <f t="shared" si="1"/>
        <v>88</v>
      </c>
      <c r="T22" s="25">
        <v>22</v>
      </c>
      <c r="U22" s="25">
        <v>9</v>
      </c>
      <c r="V22" s="25">
        <v>1</v>
      </c>
      <c r="W22" s="25">
        <v>12</v>
      </c>
      <c r="X22" s="25">
        <v>22</v>
      </c>
      <c r="Y22" s="25">
        <v>9</v>
      </c>
      <c r="Z22" s="25">
        <v>1</v>
      </c>
      <c r="AA22" s="25">
        <v>12</v>
      </c>
      <c r="AB22" s="25">
        <v>1</v>
      </c>
      <c r="AC22" s="25">
        <v>1</v>
      </c>
      <c r="AD22" s="25">
        <v>1</v>
      </c>
      <c r="AE22" s="25">
        <v>2</v>
      </c>
      <c r="AF22" s="60">
        <v>5</v>
      </c>
      <c r="AG22" s="55">
        <v>19</v>
      </c>
      <c r="AH22" s="55">
        <v>10</v>
      </c>
      <c r="AI22" s="56">
        <v>5</v>
      </c>
      <c r="AJ22" s="25">
        <v>2</v>
      </c>
      <c r="AK22" s="50">
        <v>0</v>
      </c>
      <c r="AL22" s="58">
        <v>3</v>
      </c>
      <c r="AM22" s="52">
        <v>0</v>
      </c>
      <c r="AN22" s="50">
        <v>0</v>
      </c>
      <c r="AO22" s="50">
        <v>0</v>
      </c>
      <c r="AP22" s="50">
        <v>0</v>
      </c>
      <c r="AQ22" s="51">
        <v>0</v>
      </c>
      <c r="AR22" s="55">
        <v>9</v>
      </c>
      <c r="AS22" s="59">
        <v>5</v>
      </c>
      <c r="AT22" s="25">
        <v>2</v>
      </c>
      <c r="AU22" s="25">
        <v>0</v>
      </c>
      <c r="AV22" s="25">
        <v>2</v>
      </c>
      <c r="AW22" s="25">
        <v>0</v>
      </c>
      <c r="AX22" s="25">
        <v>0</v>
      </c>
      <c r="AY22" s="25">
        <v>0</v>
      </c>
      <c r="AZ22" s="25">
        <v>0</v>
      </c>
      <c r="BA22" s="58">
        <v>1</v>
      </c>
    </row>
    <row r="23" spans="1:53" ht="11.45" customHeight="1">
      <c r="A23" s="47">
        <v>21</v>
      </c>
      <c r="B23" s="33" t="s">
        <v>161</v>
      </c>
      <c r="C23" s="55">
        <v>200</v>
      </c>
      <c r="D23" s="55">
        <v>180</v>
      </c>
      <c r="E23" s="56">
        <f t="shared" si="0"/>
        <v>90</v>
      </c>
      <c r="F23" s="25">
        <v>23</v>
      </c>
      <c r="G23" s="25">
        <v>9</v>
      </c>
      <c r="H23" s="25">
        <v>1</v>
      </c>
      <c r="I23" s="25">
        <v>12</v>
      </c>
      <c r="J23" s="25">
        <v>22</v>
      </c>
      <c r="K23" s="25">
        <v>10</v>
      </c>
      <c r="L23" s="25">
        <v>1</v>
      </c>
      <c r="M23" s="25">
        <v>12</v>
      </c>
      <c r="N23" s="25">
        <v>1</v>
      </c>
      <c r="O23" s="25">
        <v>1</v>
      </c>
      <c r="P23" s="25">
        <v>1</v>
      </c>
      <c r="Q23" s="25">
        <v>2</v>
      </c>
      <c r="R23" s="58">
        <v>4</v>
      </c>
      <c r="S23" s="59">
        <f t="shared" si="1"/>
        <v>90</v>
      </c>
      <c r="T23" s="25">
        <v>22</v>
      </c>
      <c r="U23" s="25">
        <v>10</v>
      </c>
      <c r="V23" s="25">
        <v>1</v>
      </c>
      <c r="W23" s="25">
        <v>12</v>
      </c>
      <c r="X23" s="25">
        <v>23</v>
      </c>
      <c r="Y23" s="25">
        <v>9</v>
      </c>
      <c r="Z23" s="25">
        <v>1</v>
      </c>
      <c r="AA23" s="25">
        <v>12</v>
      </c>
      <c r="AB23" s="25">
        <v>1</v>
      </c>
      <c r="AC23" s="25">
        <v>1</v>
      </c>
      <c r="AD23" s="25">
        <v>1</v>
      </c>
      <c r="AE23" s="25">
        <v>2</v>
      </c>
      <c r="AF23" s="60">
        <v>5</v>
      </c>
      <c r="AG23" s="55">
        <v>20</v>
      </c>
      <c r="AH23" s="55">
        <v>10</v>
      </c>
      <c r="AI23" s="56">
        <v>5</v>
      </c>
      <c r="AJ23" s="25">
        <v>2</v>
      </c>
      <c r="AK23" s="50">
        <v>0</v>
      </c>
      <c r="AL23" s="58">
        <v>3</v>
      </c>
      <c r="AM23" s="52">
        <v>0</v>
      </c>
      <c r="AN23" s="50">
        <v>0</v>
      </c>
      <c r="AO23" s="50">
        <v>0</v>
      </c>
      <c r="AP23" s="50">
        <v>0</v>
      </c>
      <c r="AQ23" s="51">
        <v>0</v>
      </c>
      <c r="AR23" s="55">
        <v>10</v>
      </c>
      <c r="AS23" s="59">
        <v>5</v>
      </c>
      <c r="AT23" s="25">
        <v>2</v>
      </c>
      <c r="AU23" s="25">
        <v>0</v>
      </c>
      <c r="AV23" s="25">
        <v>3</v>
      </c>
      <c r="AW23" s="25">
        <v>0</v>
      </c>
      <c r="AX23" s="25">
        <v>0</v>
      </c>
      <c r="AY23" s="25">
        <v>0</v>
      </c>
      <c r="AZ23" s="25">
        <v>0</v>
      </c>
      <c r="BA23" s="58">
        <v>1</v>
      </c>
    </row>
    <row r="24" spans="1:53" ht="11.45" customHeight="1">
      <c r="A24" s="47">
        <v>22</v>
      </c>
      <c r="B24" s="33" t="s">
        <v>79</v>
      </c>
      <c r="C24" s="55">
        <v>200</v>
      </c>
      <c r="D24" s="55">
        <v>180</v>
      </c>
      <c r="E24" s="56">
        <f t="shared" si="0"/>
        <v>90</v>
      </c>
      <c r="F24" s="25">
        <v>22</v>
      </c>
      <c r="G24" s="25">
        <v>10</v>
      </c>
      <c r="H24" s="25">
        <v>1</v>
      </c>
      <c r="I24" s="25">
        <v>12</v>
      </c>
      <c r="J24" s="25">
        <v>23</v>
      </c>
      <c r="K24" s="25">
        <v>9</v>
      </c>
      <c r="L24" s="25">
        <v>1</v>
      </c>
      <c r="M24" s="25">
        <v>12</v>
      </c>
      <c r="N24" s="25">
        <v>1</v>
      </c>
      <c r="O24" s="25">
        <v>1</v>
      </c>
      <c r="P24" s="25">
        <v>1</v>
      </c>
      <c r="Q24" s="25">
        <v>2</v>
      </c>
      <c r="R24" s="58">
        <v>4</v>
      </c>
      <c r="S24" s="59">
        <f t="shared" si="1"/>
        <v>90</v>
      </c>
      <c r="T24" s="25">
        <v>23</v>
      </c>
      <c r="U24" s="25">
        <v>9</v>
      </c>
      <c r="V24" s="25">
        <v>1</v>
      </c>
      <c r="W24" s="25">
        <v>12</v>
      </c>
      <c r="X24" s="25">
        <v>22</v>
      </c>
      <c r="Y24" s="25">
        <v>10</v>
      </c>
      <c r="Z24" s="25">
        <v>1</v>
      </c>
      <c r="AA24" s="25">
        <v>12</v>
      </c>
      <c r="AB24" s="25">
        <v>1</v>
      </c>
      <c r="AC24" s="25">
        <v>1</v>
      </c>
      <c r="AD24" s="25">
        <v>1</v>
      </c>
      <c r="AE24" s="25">
        <v>2</v>
      </c>
      <c r="AF24" s="60">
        <v>5</v>
      </c>
      <c r="AG24" s="55">
        <v>20</v>
      </c>
      <c r="AH24" s="55">
        <v>10</v>
      </c>
      <c r="AI24" s="56">
        <v>5</v>
      </c>
      <c r="AJ24" s="25">
        <v>2</v>
      </c>
      <c r="AK24" s="50">
        <v>0</v>
      </c>
      <c r="AL24" s="58">
        <v>3</v>
      </c>
      <c r="AM24" s="52">
        <v>0</v>
      </c>
      <c r="AN24" s="50">
        <v>0</v>
      </c>
      <c r="AO24" s="50">
        <v>0</v>
      </c>
      <c r="AP24" s="50">
        <v>0</v>
      </c>
      <c r="AQ24" s="51">
        <v>0</v>
      </c>
      <c r="AR24" s="55">
        <v>10</v>
      </c>
      <c r="AS24" s="59">
        <v>5</v>
      </c>
      <c r="AT24" s="25">
        <v>2</v>
      </c>
      <c r="AU24" s="25">
        <v>0</v>
      </c>
      <c r="AV24" s="25">
        <v>3</v>
      </c>
      <c r="AW24" s="25">
        <v>0</v>
      </c>
      <c r="AX24" s="25">
        <v>0</v>
      </c>
      <c r="AY24" s="25">
        <v>0</v>
      </c>
      <c r="AZ24" s="25">
        <v>0</v>
      </c>
      <c r="BA24" s="58">
        <v>1</v>
      </c>
    </row>
    <row r="25" spans="1:53" ht="11.45" customHeight="1">
      <c r="A25" s="47">
        <v>23</v>
      </c>
      <c r="B25" s="33" t="s">
        <v>86</v>
      </c>
      <c r="C25" s="55">
        <v>200</v>
      </c>
      <c r="D25" s="55">
        <v>180</v>
      </c>
      <c r="E25" s="56">
        <f t="shared" si="0"/>
        <v>90</v>
      </c>
      <c r="F25" s="25">
        <v>23</v>
      </c>
      <c r="G25" s="25">
        <v>9</v>
      </c>
      <c r="H25" s="25">
        <v>1</v>
      </c>
      <c r="I25" s="25">
        <v>12</v>
      </c>
      <c r="J25" s="25">
        <v>22</v>
      </c>
      <c r="K25" s="25">
        <v>10</v>
      </c>
      <c r="L25" s="25">
        <v>1</v>
      </c>
      <c r="M25" s="25">
        <v>12</v>
      </c>
      <c r="N25" s="25">
        <v>1</v>
      </c>
      <c r="O25" s="25">
        <v>1</v>
      </c>
      <c r="P25" s="25">
        <v>1</v>
      </c>
      <c r="Q25" s="25">
        <v>2</v>
      </c>
      <c r="R25" s="58">
        <v>4</v>
      </c>
      <c r="S25" s="59">
        <f t="shared" si="1"/>
        <v>90</v>
      </c>
      <c r="T25" s="25">
        <v>22</v>
      </c>
      <c r="U25" s="25">
        <v>10</v>
      </c>
      <c r="V25" s="25">
        <v>1</v>
      </c>
      <c r="W25" s="25">
        <v>12</v>
      </c>
      <c r="X25" s="25">
        <v>23</v>
      </c>
      <c r="Y25" s="25">
        <v>9</v>
      </c>
      <c r="Z25" s="25">
        <v>1</v>
      </c>
      <c r="AA25" s="25">
        <v>12</v>
      </c>
      <c r="AB25" s="25">
        <v>1</v>
      </c>
      <c r="AC25" s="25">
        <v>1</v>
      </c>
      <c r="AD25" s="25">
        <v>1</v>
      </c>
      <c r="AE25" s="25">
        <v>2</v>
      </c>
      <c r="AF25" s="60">
        <v>5</v>
      </c>
      <c r="AG25" s="55">
        <v>20</v>
      </c>
      <c r="AH25" s="55">
        <v>10</v>
      </c>
      <c r="AI25" s="56">
        <v>5</v>
      </c>
      <c r="AJ25" s="25">
        <v>2</v>
      </c>
      <c r="AK25" s="50">
        <v>0</v>
      </c>
      <c r="AL25" s="58">
        <v>3</v>
      </c>
      <c r="AM25" s="52">
        <v>0</v>
      </c>
      <c r="AN25" s="50">
        <v>0</v>
      </c>
      <c r="AO25" s="50">
        <v>0</v>
      </c>
      <c r="AP25" s="50">
        <v>0</v>
      </c>
      <c r="AQ25" s="51">
        <v>0</v>
      </c>
      <c r="AR25" s="55">
        <v>10</v>
      </c>
      <c r="AS25" s="59">
        <v>5</v>
      </c>
      <c r="AT25" s="25">
        <v>2</v>
      </c>
      <c r="AU25" s="25">
        <v>0</v>
      </c>
      <c r="AV25" s="25">
        <v>3</v>
      </c>
      <c r="AW25" s="25">
        <v>0</v>
      </c>
      <c r="AX25" s="25">
        <v>0</v>
      </c>
      <c r="AY25" s="25">
        <v>0</v>
      </c>
      <c r="AZ25" s="25">
        <v>0</v>
      </c>
      <c r="BA25" s="58">
        <v>1</v>
      </c>
    </row>
    <row r="26" spans="1:53" ht="11.45" customHeight="1">
      <c r="A26" s="47">
        <v>24</v>
      </c>
      <c r="B26" s="33" t="s">
        <v>168</v>
      </c>
      <c r="C26" s="55">
        <v>200</v>
      </c>
      <c r="D26" s="55">
        <v>180</v>
      </c>
      <c r="E26" s="56">
        <f t="shared" si="0"/>
        <v>90</v>
      </c>
      <c r="F26" s="25">
        <v>23</v>
      </c>
      <c r="G26" s="25">
        <v>9</v>
      </c>
      <c r="H26" s="25">
        <v>1</v>
      </c>
      <c r="I26" s="25">
        <v>12</v>
      </c>
      <c r="J26" s="25">
        <v>22</v>
      </c>
      <c r="K26" s="25">
        <v>10</v>
      </c>
      <c r="L26" s="25">
        <v>1</v>
      </c>
      <c r="M26" s="25">
        <v>12</v>
      </c>
      <c r="N26" s="25">
        <v>1</v>
      </c>
      <c r="O26" s="25">
        <v>1</v>
      </c>
      <c r="P26" s="25">
        <v>1</v>
      </c>
      <c r="Q26" s="25">
        <v>2</v>
      </c>
      <c r="R26" s="58">
        <v>4</v>
      </c>
      <c r="S26" s="59">
        <f t="shared" si="1"/>
        <v>90</v>
      </c>
      <c r="T26" s="25">
        <v>22</v>
      </c>
      <c r="U26" s="25">
        <v>10</v>
      </c>
      <c r="V26" s="25">
        <v>1</v>
      </c>
      <c r="W26" s="25">
        <v>12</v>
      </c>
      <c r="X26" s="25">
        <v>23</v>
      </c>
      <c r="Y26" s="25">
        <v>9</v>
      </c>
      <c r="Z26" s="25">
        <v>1</v>
      </c>
      <c r="AA26" s="25">
        <v>12</v>
      </c>
      <c r="AB26" s="25">
        <v>1</v>
      </c>
      <c r="AC26" s="25">
        <v>1</v>
      </c>
      <c r="AD26" s="25">
        <v>1</v>
      </c>
      <c r="AE26" s="25">
        <v>2</v>
      </c>
      <c r="AF26" s="60">
        <v>5</v>
      </c>
      <c r="AG26" s="55">
        <v>20</v>
      </c>
      <c r="AH26" s="55">
        <v>10</v>
      </c>
      <c r="AI26" s="56">
        <v>5</v>
      </c>
      <c r="AJ26" s="25">
        <v>2</v>
      </c>
      <c r="AK26" s="50">
        <v>0</v>
      </c>
      <c r="AL26" s="58">
        <v>3</v>
      </c>
      <c r="AM26" s="52">
        <v>0</v>
      </c>
      <c r="AN26" s="50">
        <v>0</v>
      </c>
      <c r="AO26" s="50">
        <v>0</v>
      </c>
      <c r="AP26" s="50">
        <v>0</v>
      </c>
      <c r="AQ26" s="51">
        <v>0</v>
      </c>
      <c r="AR26" s="55">
        <v>10</v>
      </c>
      <c r="AS26" s="59">
        <v>5</v>
      </c>
      <c r="AT26" s="25">
        <v>2</v>
      </c>
      <c r="AU26" s="25">
        <v>0</v>
      </c>
      <c r="AV26" s="25">
        <v>3</v>
      </c>
      <c r="AW26" s="25">
        <v>0</v>
      </c>
      <c r="AX26" s="25">
        <v>0</v>
      </c>
      <c r="AY26" s="25">
        <v>0</v>
      </c>
      <c r="AZ26" s="25">
        <v>0</v>
      </c>
      <c r="BA26" s="58">
        <v>1</v>
      </c>
    </row>
    <row r="27" spans="1:53" ht="11.45" customHeight="1">
      <c r="A27" s="47">
        <v>25</v>
      </c>
      <c r="B27" s="34" t="s">
        <v>88</v>
      </c>
      <c r="C27" s="55">
        <v>200</v>
      </c>
      <c r="D27" s="55">
        <v>180</v>
      </c>
      <c r="E27" s="56">
        <f t="shared" si="0"/>
        <v>90</v>
      </c>
      <c r="F27" s="25">
        <v>23</v>
      </c>
      <c r="G27" s="25">
        <v>9</v>
      </c>
      <c r="H27" s="25">
        <v>1</v>
      </c>
      <c r="I27" s="25">
        <v>12</v>
      </c>
      <c r="J27" s="25">
        <v>22</v>
      </c>
      <c r="K27" s="25">
        <v>10</v>
      </c>
      <c r="L27" s="25">
        <v>1</v>
      </c>
      <c r="M27" s="25">
        <v>12</v>
      </c>
      <c r="N27" s="25">
        <v>1</v>
      </c>
      <c r="O27" s="25">
        <v>1</v>
      </c>
      <c r="P27" s="25">
        <v>1</v>
      </c>
      <c r="Q27" s="25">
        <v>2</v>
      </c>
      <c r="R27" s="58">
        <v>4</v>
      </c>
      <c r="S27" s="59">
        <f t="shared" si="1"/>
        <v>90</v>
      </c>
      <c r="T27" s="25">
        <v>22</v>
      </c>
      <c r="U27" s="25">
        <v>10</v>
      </c>
      <c r="V27" s="25">
        <v>1</v>
      </c>
      <c r="W27" s="25">
        <v>12</v>
      </c>
      <c r="X27" s="25">
        <v>23</v>
      </c>
      <c r="Y27" s="25">
        <v>9</v>
      </c>
      <c r="Z27" s="25">
        <v>1</v>
      </c>
      <c r="AA27" s="25">
        <v>12</v>
      </c>
      <c r="AB27" s="25">
        <v>1</v>
      </c>
      <c r="AC27" s="25">
        <v>1</v>
      </c>
      <c r="AD27" s="25">
        <v>1</v>
      </c>
      <c r="AE27" s="25">
        <v>2</v>
      </c>
      <c r="AF27" s="60">
        <v>5</v>
      </c>
      <c r="AG27" s="55">
        <v>20</v>
      </c>
      <c r="AH27" s="55">
        <v>10</v>
      </c>
      <c r="AI27" s="56">
        <v>5</v>
      </c>
      <c r="AJ27" s="25">
        <v>2</v>
      </c>
      <c r="AK27" s="50">
        <v>0</v>
      </c>
      <c r="AL27" s="58">
        <v>3</v>
      </c>
      <c r="AM27" s="52">
        <v>0</v>
      </c>
      <c r="AN27" s="50">
        <v>0</v>
      </c>
      <c r="AO27" s="50">
        <v>0</v>
      </c>
      <c r="AP27" s="50">
        <v>0</v>
      </c>
      <c r="AQ27" s="51">
        <v>0</v>
      </c>
      <c r="AR27" s="55">
        <v>10</v>
      </c>
      <c r="AS27" s="59">
        <v>5</v>
      </c>
      <c r="AT27" s="25">
        <v>2</v>
      </c>
      <c r="AU27" s="25">
        <v>0</v>
      </c>
      <c r="AV27" s="25">
        <v>3</v>
      </c>
      <c r="AW27" s="25">
        <v>0</v>
      </c>
      <c r="AX27" s="25">
        <v>0</v>
      </c>
      <c r="AY27" s="25">
        <v>0</v>
      </c>
      <c r="AZ27" s="25">
        <v>0</v>
      </c>
      <c r="BA27" s="58">
        <v>1</v>
      </c>
    </row>
    <row r="28" spans="1:53" ht="11.45" customHeight="1">
      <c r="A28" s="47">
        <v>26</v>
      </c>
      <c r="B28" s="33" t="s">
        <v>68</v>
      </c>
      <c r="C28" s="55">
        <v>250</v>
      </c>
      <c r="D28" s="55">
        <v>225</v>
      </c>
      <c r="E28" s="56">
        <v>112</v>
      </c>
      <c r="F28" s="25">
        <v>28</v>
      </c>
      <c r="G28" s="25">
        <v>12</v>
      </c>
      <c r="H28" s="25">
        <v>1</v>
      </c>
      <c r="I28" s="25">
        <v>15</v>
      </c>
      <c r="J28" s="25">
        <v>28</v>
      </c>
      <c r="K28" s="25">
        <v>12</v>
      </c>
      <c r="L28" s="25">
        <v>1</v>
      </c>
      <c r="M28" s="25">
        <v>15</v>
      </c>
      <c r="N28" s="25">
        <v>1</v>
      </c>
      <c r="O28" s="25">
        <v>1</v>
      </c>
      <c r="P28" s="25">
        <v>1</v>
      </c>
      <c r="Q28" s="25">
        <v>2</v>
      </c>
      <c r="R28" s="58">
        <v>6</v>
      </c>
      <c r="S28" s="59">
        <v>113</v>
      </c>
      <c r="T28" s="25">
        <v>28</v>
      </c>
      <c r="U28" s="25">
        <v>12</v>
      </c>
      <c r="V28" s="25">
        <v>1</v>
      </c>
      <c r="W28" s="25">
        <v>16</v>
      </c>
      <c r="X28" s="25">
        <v>28</v>
      </c>
      <c r="Y28" s="25">
        <v>12</v>
      </c>
      <c r="Z28" s="25">
        <v>1</v>
      </c>
      <c r="AA28" s="25">
        <v>15</v>
      </c>
      <c r="AB28" s="25">
        <v>1</v>
      </c>
      <c r="AC28" s="25">
        <v>1</v>
      </c>
      <c r="AD28" s="25">
        <v>2</v>
      </c>
      <c r="AE28" s="25">
        <v>3</v>
      </c>
      <c r="AF28" s="60">
        <v>6</v>
      </c>
      <c r="AG28" s="55">
        <v>25</v>
      </c>
      <c r="AH28" s="55">
        <v>12</v>
      </c>
      <c r="AI28" s="56">
        <v>6</v>
      </c>
      <c r="AJ28" s="25">
        <v>3</v>
      </c>
      <c r="AK28" s="50">
        <v>0</v>
      </c>
      <c r="AL28" s="58">
        <v>3</v>
      </c>
      <c r="AM28" s="52">
        <v>0</v>
      </c>
      <c r="AN28" s="50">
        <v>0</v>
      </c>
      <c r="AO28" s="50">
        <v>0</v>
      </c>
      <c r="AP28" s="50">
        <v>0</v>
      </c>
      <c r="AQ28" s="51">
        <v>0</v>
      </c>
      <c r="AR28" s="55">
        <v>13</v>
      </c>
      <c r="AS28" s="59">
        <v>7</v>
      </c>
      <c r="AT28" s="25">
        <v>3</v>
      </c>
      <c r="AU28" s="25">
        <v>0</v>
      </c>
      <c r="AV28" s="25">
        <v>3</v>
      </c>
      <c r="AW28" s="25">
        <v>0</v>
      </c>
      <c r="AX28" s="25">
        <v>0</v>
      </c>
      <c r="AY28" s="25">
        <v>0</v>
      </c>
      <c r="AZ28" s="25">
        <v>0</v>
      </c>
      <c r="BA28" s="58">
        <v>1</v>
      </c>
    </row>
    <row r="29" spans="1:53" ht="11.45" customHeight="1">
      <c r="A29" s="47">
        <v>27</v>
      </c>
      <c r="B29" s="33" t="s">
        <v>47</v>
      </c>
      <c r="C29" s="55">
        <v>300</v>
      </c>
      <c r="D29" s="55">
        <v>270</v>
      </c>
      <c r="E29" s="56">
        <f t="shared" ref="E29:E58" si="2">D29/2</f>
        <v>135</v>
      </c>
      <c r="F29" s="25">
        <v>34</v>
      </c>
      <c r="G29" s="25">
        <v>14</v>
      </c>
      <c r="H29" s="25">
        <v>2</v>
      </c>
      <c r="I29" s="25">
        <v>18</v>
      </c>
      <c r="J29" s="25">
        <v>33</v>
      </c>
      <c r="K29" s="25">
        <v>14</v>
      </c>
      <c r="L29" s="25">
        <v>1</v>
      </c>
      <c r="M29" s="25">
        <v>19</v>
      </c>
      <c r="N29" s="25">
        <v>2</v>
      </c>
      <c r="O29" s="25">
        <v>1</v>
      </c>
      <c r="P29" s="25">
        <v>1</v>
      </c>
      <c r="Q29" s="25">
        <v>3</v>
      </c>
      <c r="R29" s="58">
        <v>7</v>
      </c>
      <c r="S29" s="59">
        <f t="shared" ref="S29:S58" si="3">D29/2</f>
        <v>135</v>
      </c>
      <c r="T29" s="25">
        <v>34</v>
      </c>
      <c r="U29" s="25">
        <v>14</v>
      </c>
      <c r="V29" s="25">
        <v>1</v>
      </c>
      <c r="W29" s="25">
        <v>18</v>
      </c>
      <c r="X29" s="25">
        <v>34</v>
      </c>
      <c r="Y29" s="25">
        <v>14</v>
      </c>
      <c r="Z29" s="25">
        <v>2</v>
      </c>
      <c r="AA29" s="25">
        <v>18</v>
      </c>
      <c r="AB29" s="25">
        <v>1</v>
      </c>
      <c r="AC29" s="25">
        <v>2</v>
      </c>
      <c r="AD29" s="25">
        <v>1</v>
      </c>
      <c r="AE29" s="25">
        <v>3</v>
      </c>
      <c r="AF29" s="60">
        <v>7</v>
      </c>
      <c r="AG29" s="55">
        <v>30</v>
      </c>
      <c r="AH29" s="55">
        <v>15</v>
      </c>
      <c r="AI29" s="56">
        <v>8</v>
      </c>
      <c r="AJ29" s="25">
        <v>3</v>
      </c>
      <c r="AK29" s="50">
        <v>0</v>
      </c>
      <c r="AL29" s="58">
        <v>4</v>
      </c>
      <c r="AM29" s="59">
        <v>1</v>
      </c>
      <c r="AN29" s="25">
        <v>0</v>
      </c>
      <c r="AO29" s="25">
        <v>0</v>
      </c>
      <c r="AP29" s="25">
        <v>0</v>
      </c>
      <c r="AQ29" s="58">
        <v>0</v>
      </c>
      <c r="AR29" s="55">
        <v>15</v>
      </c>
      <c r="AS29" s="59">
        <v>7</v>
      </c>
      <c r="AT29" s="25">
        <v>4</v>
      </c>
      <c r="AU29" s="25">
        <v>0</v>
      </c>
      <c r="AV29" s="25">
        <v>4</v>
      </c>
      <c r="AW29" s="25">
        <v>0</v>
      </c>
      <c r="AX29" s="25">
        <v>0</v>
      </c>
      <c r="AY29" s="25">
        <v>0</v>
      </c>
      <c r="AZ29" s="25">
        <v>0</v>
      </c>
      <c r="BA29" s="58">
        <v>1</v>
      </c>
    </row>
    <row r="30" spans="1:53" ht="11.45" customHeight="1">
      <c r="A30" s="47">
        <v>28</v>
      </c>
      <c r="B30" s="33" t="s">
        <v>27</v>
      </c>
      <c r="C30" s="55">
        <v>300</v>
      </c>
      <c r="D30" s="55">
        <v>270</v>
      </c>
      <c r="E30" s="56">
        <f t="shared" si="2"/>
        <v>135</v>
      </c>
      <c r="F30" s="25">
        <v>34</v>
      </c>
      <c r="G30" s="25">
        <v>14</v>
      </c>
      <c r="H30" s="25">
        <v>2</v>
      </c>
      <c r="I30" s="25">
        <v>18</v>
      </c>
      <c r="J30" s="25">
        <v>34</v>
      </c>
      <c r="K30" s="25">
        <v>14</v>
      </c>
      <c r="L30" s="25">
        <v>1</v>
      </c>
      <c r="M30" s="25">
        <v>18</v>
      </c>
      <c r="N30" s="25">
        <v>1</v>
      </c>
      <c r="O30" s="25">
        <v>2</v>
      </c>
      <c r="P30" s="25">
        <v>1</v>
      </c>
      <c r="Q30" s="25">
        <v>3</v>
      </c>
      <c r="R30" s="58">
        <v>7</v>
      </c>
      <c r="S30" s="59">
        <f t="shared" si="3"/>
        <v>135</v>
      </c>
      <c r="T30" s="25">
        <v>33</v>
      </c>
      <c r="U30" s="25">
        <v>14</v>
      </c>
      <c r="V30" s="25">
        <v>1</v>
      </c>
      <c r="W30" s="25">
        <v>19</v>
      </c>
      <c r="X30" s="25">
        <v>34</v>
      </c>
      <c r="Y30" s="25">
        <v>14</v>
      </c>
      <c r="Z30" s="25">
        <v>2</v>
      </c>
      <c r="AA30" s="25">
        <v>18</v>
      </c>
      <c r="AB30" s="25">
        <v>1</v>
      </c>
      <c r="AC30" s="25">
        <v>1</v>
      </c>
      <c r="AD30" s="25">
        <v>2</v>
      </c>
      <c r="AE30" s="25">
        <v>3</v>
      </c>
      <c r="AF30" s="60">
        <v>7</v>
      </c>
      <c r="AG30" s="55">
        <v>30</v>
      </c>
      <c r="AH30" s="55">
        <v>15</v>
      </c>
      <c r="AI30" s="56">
        <v>7</v>
      </c>
      <c r="AJ30" s="25">
        <v>4</v>
      </c>
      <c r="AK30" s="50">
        <v>0</v>
      </c>
      <c r="AL30" s="58">
        <v>4</v>
      </c>
      <c r="AM30" s="59">
        <v>0</v>
      </c>
      <c r="AN30" s="25">
        <v>0</v>
      </c>
      <c r="AO30" s="25">
        <v>0</v>
      </c>
      <c r="AP30" s="25">
        <v>0</v>
      </c>
      <c r="AQ30" s="58">
        <v>0</v>
      </c>
      <c r="AR30" s="55">
        <v>15</v>
      </c>
      <c r="AS30" s="59">
        <v>8</v>
      </c>
      <c r="AT30" s="25">
        <v>3</v>
      </c>
      <c r="AU30" s="25">
        <v>0</v>
      </c>
      <c r="AV30" s="25">
        <v>4</v>
      </c>
      <c r="AW30" s="25">
        <v>1</v>
      </c>
      <c r="AX30" s="25">
        <v>0</v>
      </c>
      <c r="AY30" s="25">
        <v>0</v>
      </c>
      <c r="AZ30" s="25">
        <v>0</v>
      </c>
      <c r="BA30" s="58">
        <v>1</v>
      </c>
    </row>
    <row r="31" spans="1:53" ht="11.45" customHeight="1">
      <c r="A31" s="47">
        <v>29</v>
      </c>
      <c r="B31" s="33" t="s">
        <v>23</v>
      </c>
      <c r="C31" s="55">
        <v>300</v>
      </c>
      <c r="D31" s="55">
        <v>270</v>
      </c>
      <c r="E31" s="56">
        <f t="shared" si="2"/>
        <v>135</v>
      </c>
      <c r="F31" s="25">
        <v>33</v>
      </c>
      <c r="G31" s="25">
        <v>14</v>
      </c>
      <c r="H31" s="25">
        <v>1</v>
      </c>
      <c r="I31" s="25">
        <v>19</v>
      </c>
      <c r="J31" s="25">
        <v>34</v>
      </c>
      <c r="K31" s="25">
        <v>14</v>
      </c>
      <c r="L31" s="25">
        <v>1</v>
      </c>
      <c r="M31" s="25">
        <v>19</v>
      </c>
      <c r="N31" s="25">
        <v>1</v>
      </c>
      <c r="O31" s="25">
        <v>1</v>
      </c>
      <c r="P31" s="25">
        <v>2</v>
      </c>
      <c r="Q31" s="25">
        <v>3</v>
      </c>
      <c r="R31" s="58">
        <v>7</v>
      </c>
      <c r="S31" s="59">
        <f t="shared" si="3"/>
        <v>135</v>
      </c>
      <c r="T31" s="25">
        <v>34</v>
      </c>
      <c r="U31" s="25">
        <v>14</v>
      </c>
      <c r="V31" s="25">
        <v>1</v>
      </c>
      <c r="W31" s="25">
        <v>19</v>
      </c>
      <c r="X31" s="25">
        <v>34</v>
      </c>
      <c r="Y31" s="25">
        <v>14</v>
      </c>
      <c r="Z31" s="25">
        <v>1</v>
      </c>
      <c r="AA31" s="25">
        <v>18</v>
      </c>
      <c r="AB31" s="25">
        <v>2</v>
      </c>
      <c r="AC31" s="25">
        <v>1</v>
      </c>
      <c r="AD31" s="25">
        <v>1</v>
      </c>
      <c r="AE31" s="25">
        <v>3</v>
      </c>
      <c r="AF31" s="60">
        <v>7</v>
      </c>
      <c r="AG31" s="55">
        <v>30</v>
      </c>
      <c r="AH31" s="55">
        <v>15</v>
      </c>
      <c r="AI31" s="56">
        <v>8</v>
      </c>
      <c r="AJ31" s="25">
        <v>3</v>
      </c>
      <c r="AK31" s="50">
        <v>0</v>
      </c>
      <c r="AL31" s="58">
        <v>4</v>
      </c>
      <c r="AM31" s="59">
        <v>0</v>
      </c>
      <c r="AN31" s="25">
        <v>1</v>
      </c>
      <c r="AO31" s="25">
        <v>0</v>
      </c>
      <c r="AP31" s="25">
        <v>0</v>
      </c>
      <c r="AQ31" s="58">
        <v>0</v>
      </c>
      <c r="AR31" s="55">
        <v>15</v>
      </c>
      <c r="AS31" s="59">
        <v>7</v>
      </c>
      <c r="AT31" s="25">
        <v>4</v>
      </c>
      <c r="AU31" s="25">
        <v>0</v>
      </c>
      <c r="AV31" s="25">
        <v>4</v>
      </c>
      <c r="AW31" s="25">
        <v>0</v>
      </c>
      <c r="AX31" s="25">
        <v>0</v>
      </c>
      <c r="AY31" s="25">
        <v>0</v>
      </c>
      <c r="AZ31" s="25">
        <v>0</v>
      </c>
      <c r="BA31" s="58">
        <v>1</v>
      </c>
    </row>
    <row r="32" spans="1:53" ht="11.45" customHeight="1">
      <c r="A32" s="47">
        <v>30</v>
      </c>
      <c r="B32" s="33" t="s">
        <v>63</v>
      </c>
      <c r="C32" s="55">
        <v>400</v>
      </c>
      <c r="D32" s="55">
        <v>360</v>
      </c>
      <c r="E32" s="56">
        <f t="shared" si="2"/>
        <v>180</v>
      </c>
      <c r="F32" s="25">
        <v>45</v>
      </c>
      <c r="G32" s="25">
        <v>19</v>
      </c>
      <c r="H32" s="25">
        <v>2</v>
      </c>
      <c r="I32" s="25">
        <v>24</v>
      </c>
      <c r="J32" s="25">
        <v>45</v>
      </c>
      <c r="K32" s="25">
        <v>19</v>
      </c>
      <c r="L32" s="25">
        <v>2</v>
      </c>
      <c r="M32" s="25">
        <v>24</v>
      </c>
      <c r="N32" s="25">
        <v>2</v>
      </c>
      <c r="O32" s="25">
        <v>2</v>
      </c>
      <c r="P32" s="25">
        <v>2</v>
      </c>
      <c r="Q32" s="25">
        <v>3</v>
      </c>
      <c r="R32" s="58">
        <v>9</v>
      </c>
      <c r="S32" s="59">
        <f t="shared" si="3"/>
        <v>180</v>
      </c>
      <c r="T32" s="25">
        <v>45</v>
      </c>
      <c r="U32" s="25">
        <v>19</v>
      </c>
      <c r="V32" s="25">
        <v>2</v>
      </c>
      <c r="W32" s="25">
        <v>24</v>
      </c>
      <c r="X32" s="25">
        <v>45</v>
      </c>
      <c r="Y32" s="25">
        <v>19</v>
      </c>
      <c r="Z32" s="25">
        <v>1</v>
      </c>
      <c r="AA32" s="25">
        <v>25</v>
      </c>
      <c r="AB32" s="25">
        <v>2</v>
      </c>
      <c r="AC32" s="25">
        <v>2</v>
      </c>
      <c r="AD32" s="25">
        <v>1</v>
      </c>
      <c r="AE32" s="25">
        <v>4</v>
      </c>
      <c r="AF32" s="60">
        <v>9</v>
      </c>
      <c r="AG32" s="55">
        <v>40</v>
      </c>
      <c r="AH32" s="55">
        <v>20</v>
      </c>
      <c r="AI32" s="56">
        <v>10</v>
      </c>
      <c r="AJ32" s="25">
        <v>4</v>
      </c>
      <c r="AK32" s="25">
        <v>1</v>
      </c>
      <c r="AL32" s="58">
        <v>5</v>
      </c>
      <c r="AM32" s="59">
        <v>0</v>
      </c>
      <c r="AN32" s="25">
        <v>0</v>
      </c>
      <c r="AO32" s="25">
        <v>0</v>
      </c>
      <c r="AP32" s="25">
        <v>1</v>
      </c>
      <c r="AQ32" s="58">
        <v>1</v>
      </c>
      <c r="AR32" s="55">
        <v>20</v>
      </c>
      <c r="AS32" s="59">
        <v>10</v>
      </c>
      <c r="AT32" s="25">
        <v>4</v>
      </c>
      <c r="AU32" s="25">
        <v>0</v>
      </c>
      <c r="AV32" s="25">
        <v>6</v>
      </c>
      <c r="AW32" s="25">
        <v>0</v>
      </c>
      <c r="AX32" s="25">
        <v>0</v>
      </c>
      <c r="AY32" s="25">
        <v>1</v>
      </c>
      <c r="AZ32" s="25">
        <v>0</v>
      </c>
      <c r="BA32" s="58">
        <v>1</v>
      </c>
    </row>
    <row r="33" spans="1:53" ht="11.45" customHeight="1">
      <c r="A33" s="47">
        <v>31</v>
      </c>
      <c r="B33" s="33" t="s">
        <v>67</v>
      </c>
      <c r="C33" s="55">
        <v>400</v>
      </c>
      <c r="D33" s="55">
        <v>360</v>
      </c>
      <c r="E33" s="56">
        <f t="shared" si="2"/>
        <v>180</v>
      </c>
      <c r="F33" s="25">
        <v>45</v>
      </c>
      <c r="G33" s="25">
        <v>19</v>
      </c>
      <c r="H33" s="25">
        <v>2</v>
      </c>
      <c r="I33" s="25">
        <v>24</v>
      </c>
      <c r="J33" s="25">
        <v>45</v>
      </c>
      <c r="K33" s="25">
        <v>19</v>
      </c>
      <c r="L33" s="25">
        <v>2</v>
      </c>
      <c r="M33" s="25">
        <v>24</v>
      </c>
      <c r="N33" s="25">
        <v>1</v>
      </c>
      <c r="O33" s="25">
        <v>2</v>
      </c>
      <c r="P33" s="25">
        <v>2</v>
      </c>
      <c r="Q33" s="25">
        <v>4</v>
      </c>
      <c r="R33" s="58">
        <v>9</v>
      </c>
      <c r="S33" s="59">
        <f t="shared" si="3"/>
        <v>180</v>
      </c>
      <c r="T33" s="25">
        <v>45</v>
      </c>
      <c r="U33" s="25">
        <v>19</v>
      </c>
      <c r="V33" s="25">
        <v>1</v>
      </c>
      <c r="W33" s="25">
        <v>25</v>
      </c>
      <c r="X33" s="25">
        <v>45</v>
      </c>
      <c r="Y33" s="25">
        <v>19</v>
      </c>
      <c r="Z33" s="25">
        <v>2</v>
      </c>
      <c r="AA33" s="25">
        <v>24</v>
      </c>
      <c r="AB33" s="25">
        <v>2</v>
      </c>
      <c r="AC33" s="25">
        <v>2</v>
      </c>
      <c r="AD33" s="25">
        <v>2</v>
      </c>
      <c r="AE33" s="25">
        <v>3</v>
      </c>
      <c r="AF33" s="60">
        <v>9</v>
      </c>
      <c r="AG33" s="55">
        <v>40</v>
      </c>
      <c r="AH33" s="55">
        <v>20</v>
      </c>
      <c r="AI33" s="56">
        <v>10</v>
      </c>
      <c r="AJ33" s="25">
        <v>4</v>
      </c>
      <c r="AK33" s="25">
        <v>0</v>
      </c>
      <c r="AL33" s="58">
        <v>6</v>
      </c>
      <c r="AM33" s="59">
        <v>1</v>
      </c>
      <c r="AN33" s="25">
        <v>0</v>
      </c>
      <c r="AO33" s="25">
        <v>0</v>
      </c>
      <c r="AP33" s="25">
        <v>0</v>
      </c>
      <c r="AQ33" s="58">
        <v>1</v>
      </c>
      <c r="AR33" s="55">
        <v>20</v>
      </c>
      <c r="AS33" s="59">
        <v>10</v>
      </c>
      <c r="AT33" s="25">
        <v>4</v>
      </c>
      <c r="AU33" s="25">
        <v>1</v>
      </c>
      <c r="AV33" s="25">
        <v>5</v>
      </c>
      <c r="AW33" s="25">
        <v>0</v>
      </c>
      <c r="AX33" s="25">
        <v>0</v>
      </c>
      <c r="AY33" s="25">
        <v>0</v>
      </c>
      <c r="AZ33" s="25">
        <v>1</v>
      </c>
      <c r="BA33" s="58">
        <v>1</v>
      </c>
    </row>
    <row r="34" spans="1:53" ht="11.45" customHeight="1">
      <c r="A34" s="47">
        <v>32</v>
      </c>
      <c r="B34" s="33" t="s">
        <v>71</v>
      </c>
      <c r="C34" s="55">
        <v>400</v>
      </c>
      <c r="D34" s="55">
        <v>360</v>
      </c>
      <c r="E34" s="56">
        <f t="shared" si="2"/>
        <v>180</v>
      </c>
      <c r="F34" s="25">
        <v>45</v>
      </c>
      <c r="G34" s="25">
        <v>19</v>
      </c>
      <c r="H34" s="25">
        <v>2</v>
      </c>
      <c r="I34" s="25">
        <v>24</v>
      </c>
      <c r="J34" s="25">
        <v>45</v>
      </c>
      <c r="K34" s="25">
        <v>19</v>
      </c>
      <c r="L34" s="25">
        <v>1</v>
      </c>
      <c r="M34" s="25">
        <v>25</v>
      </c>
      <c r="N34" s="25">
        <v>2</v>
      </c>
      <c r="O34" s="25">
        <v>2</v>
      </c>
      <c r="P34" s="25">
        <v>2</v>
      </c>
      <c r="Q34" s="25">
        <v>3</v>
      </c>
      <c r="R34" s="58">
        <v>9</v>
      </c>
      <c r="S34" s="59">
        <f t="shared" si="3"/>
        <v>180</v>
      </c>
      <c r="T34" s="25">
        <v>45</v>
      </c>
      <c r="U34" s="25">
        <v>19</v>
      </c>
      <c r="V34" s="25">
        <v>2</v>
      </c>
      <c r="W34" s="25">
        <v>24</v>
      </c>
      <c r="X34" s="25">
        <v>45</v>
      </c>
      <c r="Y34" s="25">
        <v>19</v>
      </c>
      <c r="Z34" s="25">
        <v>2</v>
      </c>
      <c r="AA34" s="25">
        <v>24</v>
      </c>
      <c r="AB34" s="25">
        <v>2</v>
      </c>
      <c r="AC34" s="25">
        <v>1</v>
      </c>
      <c r="AD34" s="25">
        <v>2</v>
      </c>
      <c r="AE34" s="25">
        <v>4</v>
      </c>
      <c r="AF34" s="60">
        <v>9</v>
      </c>
      <c r="AG34" s="55">
        <v>40</v>
      </c>
      <c r="AH34" s="55">
        <v>20</v>
      </c>
      <c r="AI34" s="56">
        <v>10</v>
      </c>
      <c r="AJ34" s="25">
        <v>4</v>
      </c>
      <c r="AK34" s="25">
        <v>1</v>
      </c>
      <c r="AL34" s="58">
        <v>5</v>
      </c>
      <c r="AM34" s="59">
        <v>0</v>
      </c>
      <c r="AN34" s="25">
        <v>0</v>
      </c>
      <c r="AO34" s="25">
        <v>0</v>
      </c>
      <c r="AP34" s="25">
        <v>1</v>
      </c>
      <c r="AQ34" s="58">
        <v>1</v>
      </c>
      <c r="AR34" s="55">
        <v>20</v>
      </c>
      <c r="AS34" s="59">
        <v>10</v>
      </c>
      <c r="AT34" s="25">
        <v>4</v>
      </c>
      <c r="AU34" s="25">
        <v>0</v>
      </c>
      <c r="AV34" s="25">
        <v>6</v>
      </c>
      <c r="AW34" s="25">
        <v>0</v>
      </c>
      <c r="AX34" s="25">
        <v>1</v>
      </c>
      <c r="AY34" s="25">
        <v>0</v>
      </c>
      <c r="AZ34" s="25">
        <v>0</v>
      </c>
      <c r="BA34" s="58">
        <v>1</v>
      </c>
    </row>
    <row r="35" spans="1:53" ht="11.45" customHeight="1">
      <c r="A35" s="47">
        <v>33</v>
      </c>
      <c r="B35" s="33" t="s">
        <v>5</v>
      </c>
      <c r="C35" s="55">
        <v>400</v>
      </c>
      <c r="D35" s="55">
        <v>360</v>
      </c>
      <c r="E35" s="56">
        <f t="shared" si="2"/>
        <v>180</v>
      </c>
      <c r="F35" s="25">
        <v>45</v>
      </c>
      <c r="G35" s="25">
        <v>19</v>
      </c>
      <c r="H35" s="25">
        <v>1</v>
      </c>
      <c r="I35" s="25">
        <v>25</v>
      </c>
      <c r="J35" s="25">
        <v>45</v>
      </c>
      <c r="K35" s="25">
        <v>19</v>
      </c>
      <c r="L35" s="25">
        <v>2</v>
      </c>
      <c r="M35" s="25">
        <v>24</v>
      </c>
      <c r="N35" s="25">
        <v>2</v>
      </c>
      <c r="O35" s="25">
        <v>1</v>
      </c>
      <c r="P35" s="25">
        <v>2</v>
      </c>
      <c r="Q35" s="25">
        <v>4</v>
      </c>
      <c r="R35" s="58">
        <v>9</v>
      </c>
      <c r="S35" s="59">
        <f t="shared" si="3"/>
        <v>180</v>
      </c>
      <c r="T35" s="25">
        <v>45</v>
      </c>
      <c r="U35" s="25">
        <v>19</v>
      </c>
      <c r="V35" s="25">
        <v>2</v>
      </c>
      <c r="W35" s="25">
        <v>24</v>
      </c>
      <c r="X35" s="25">
        <v>45</v>
      </c>
      <c r="Y35" s="25">
        <v>19</v>
      </c>
      <c r="Z35" s="25">
        <v>2</v>
      </c>
      <c r="AA35" s="25">
        <v>24</v>
      </c>
      <c r="AB35" s="25">
        <v>2</v>
      </c>
      <c r="AC35" s="25">
        <v>2</v>
      </c>
      <c r="AD35" s="25">
        <v>2</v>
      </c>
      <c r="AE35" s="25">
        <v>3</v>
      </c>
      <c r="AF35" s="60">
        <v>9</v>
      </c>
      <c r="AG35" s="55">
        <v>40</v>
      </c>
      <c r="AH35" s="55">
        <v>20</v>
      </c>
      <c r="AI35" s="56">
        <v>10</v>
      </c>
      <c r="AJ35" s="25">
        <v>4</v>
      </c>
      <c r="AK35" s="25">
        <v>0</v>
      </c>
      <c r="AL35" s="58">
        <v>6</v>
      </c>
      <c r="AM35" s="59">
        <v>0</v>
      </c>
      <c r="AN35" s="25">
        <v>1</v>
      </c>
      <c r="AO35" s="25">
        <v>0</v>
      </c>
      <c r="AP35" s="25">
        <v>0</v>
      </c>
      <c r="AQ35" s="58">
        <v>1</v>
      </c>
      <c r="AR35" s="55">
        <v>20</v>
      </c>
      <c r="AS35" s="59">
        <v>10</v>
      </c>
      <c r="AT35" s="25">
        <v>4</v>
      </c>
      <c r="AU35" s="25">
        <v>1</v>
      </c>
      <c r="AV35" s="25">
        <v>5</v>
      </c>
      <c r="AW35" s="25">
        <v>0</v>
      </c>
      <c r="AX35" s="25">
        <v>0</v>
      </c>
      <c r="AY35" s="25">
        <v>0</v>
      </c>
      <c r="AZ35" s="25">
        <v>1</v>
      </c>
      <c r="BA35" s="58">
        <v>1</v>
      </c>
    </row>
    <row r="36" spans="1:53" ht="11.45" customHeight="1">
      <c r="A36" s="47">
        <v>34</v>
      </c>
      <c r="B36" s="33" t="s">
        <v>83</v>
      </c>
      <c r="C36" s="55">
        <v>400</v>
      </c>
      <c r="D36" s="55">
        <v>360</v>
      </c>
      <c r="E36" s="56">
        <f t="shared" si="2"/>
        <v>180</v>
      </c>
      <c r="F36" s="25">
        <v>45</v>
      </c>
      <c r="G36" s="25">
        <v>19</v>
      </c>
      <c r="H36" s="25">
        <v>2</v>
      </c>
      <c r="I36" s="25">
        <v>24</v>
      </c>
      <c r="J36" s="25">
        <v>45</v>
      </c>
      <c r="K36" s="25">
        <v>19</v>
      </c>
      <c r="L36" s="25">
        <v>2</v>
      </c>
      <c r="M36" s="25">
        <v>24</v>
      </c>
      <c r="N36" s="25">
        <v>2</v>
      </c>
      <c r="O36" s="25">
        <v>2</v>
      </c>
      <c r="P36" s="25">
        <v>2</v>
      </c>
      <c r="Q36" s="25">
        <v>3</v>
      </c>
      <c r="R36" s="58">
        <v>9</v>
      </c>
      <c r="S36" s="59">
        <f t="shared" si="3"/>
        <v>180</v>
      </c>
      <c r="T36" s="25">
        <v>45</v>
      </c>
      <c r="U36" s="25">
        <v>19</v>
      </c>
      <c r="V36" s="25">
        <v>2</v>
      </c>
      <c r="W36" s="25">
        <v>24</v>
      </c>
      <c r="X36" s="25">
        <v>45</v>
      </c>
      <c r="Y36" s="25">
        <v>19</v>
      </c>
      <c r="Z36" s="25">
        <v>1</v>
      </c>
      <c r="AA36" s="25">
        <v>25</v>
      </c>
      <c r="AB36" s="25">
        <v>2</v>
      </c>
      <c r="AC36" s="25">
        <v>2</v>
      </c>
      <c r="AD36" s="25">
        <v>1</v>
      </c>
      <c r="AE36" s="25">
        <v>4</v>
      </c>
      <c r="AF36" s="60">
        <v>9</v>
      </c>
      <c r="AG36" s="55">
        <v>40</v>
      </c>
      <c r="AH36" s="55">
        <v>20</v>
      </c>
      <c r="AI36" s="56">
        <v>10</v>
      </c>
      <c r="AJ36" s="25">
        <v>4</v>
      </c>
      <c r="AK36" s="25">
        <v>1</v>
      </c>
      <c r="AL36" s="58">
        <v>5</v>
      </c>
      <c r="AM36" s="59">
        <v>0</v>
      </c>
      <c r="AN36" s="25">
        <v>0</v>
      </c>
      <c r="AO36" s="25">
        <v>0</v>
      </c>
      <c r="AP36" s="25">
        <v>1</v>
      </c>
      <c r="AQ36" s="58">
        <v>1</v>
      </c>
      <c r="AR36" s="55">
        <v>20</v>
      </c>
      <c r="AS36" s="59">
        <v>10</v>
      </c>
      <c r="AT36" s="25">
        <v>4</v>
      </c>
      <c r="AU36" s="25">
        <v>0</v>
      </c>
      <c r="AV36" s="25">
        <v>6</v>
      </c>
      <c r="AW36" s="25">
        <v>0</v>
      </c>
      <c r="AX36" s="25">
        <v>0</v>
      </c>
      <c r="AY36" s="25">
        <v>1</v>
      </c>
      <c r="AZ36" s="25">
        <v>0</v>
      </c>
      <c r="BA36" s="58">
        <v>1</v>
      </c>
    </row>
    <row r="37" spans="1:53" ht="11.45" customHeight="1">
      <c r="A37" s="47">
        <v>35</v>
      </c>
      <c r="B37" s="33" t="s">
        <v>51</v>
      </c>
      <c r="C37" s="55">
        <v>500</v>
      </c>
      <c r="D37" s="55">
        <v>450</v>
      </c>
      <c r="E37" s="56">
        <f t="shared" si="2"/>
        <v>225</v>
      </c>
      <c r="F37" s="25">
        <v>56</v>
      </c>
      <c r="G37" s="25">
        <v>24</v>
      </c>
      <c r="H37" s="25">
        <v>2</v>
      </c>
      <c r="I37" s="25">
        <v>31</v>
      </c>
      <c r="J37" s="25">
        <v>56</v>
      </c>
      <c r="K37" s="25">
        <v>24</v>
      </c>
      <c r="L37" s="25">
        <v>2</v>
      </c>
      <c r="M37" s="25">
        <v>30</v>
      </c>
      <c r="N37" s="25">
        <v>2</v>
      </c>
      <c r="O37" s="25">
        <v>3</v>
      </c>
      <c r="P37" s="25">
        <v>2</v>
      </c>
      <c r="Q37" s="25">
        <v>5</v>
      </c>
      <c r="R37" s="58">
        <v>11</v>
      </c>
      <c r="S37" s="59">
        <f t="shared" si="3"/>
        <v>225</v>
      </c>
      <c r="T37" s="25">
        <v>56</v>
      </c>
      <c r="U37" s="25">
        <v>24</v>
      </c>
      <c r="V37" s="25">
        <v>2</v>
      </c>
      <c r="W37" s="25">
        <v>30</v>
      </c>
      <c r="X37" s="25">
        <v>57</v>
      </c>
      <c r="Y37" s="25">
        <v>24</v>
      </c>
      <c r="Z37" s="25">
        <v>2</v>
      </c>
      <c r="AA37" s="25">
        <v>30</v>
      </c>
      <c r="AB37" s="25">
        <v>2</v>
      </c>
      <c r="AC37" s="25">
        <v>2</v>
      </c>
      <c r="AD37" s="25">
        <v>3</v>
      </c>
      <c r="AE37" s="25">
        <v>4</v>
      </c>
      <c r="AF37" s="60">
        <v>11</v>
      </c>
      <c r="AG37" s="55">
        <v>50</v>
      </c>
      <c r="AH37" s="55">
        <v>25</v>
      </c>
      <c r="AI37" s="56">
        <v>12</v>
      </c>
      <c r="AJ37" s="25">
        <v>5</v>
      </c>
      <c r="AK37" s="25">
        <v>1</v>
      </c>
      <c r="AL37" s="58">
        <v>7</v>
      </c>
      <c r="AM37" s="59">
        <v>0</v>
      </c>
      <c r="AN37" s="25">
        <v>0</v>
      </c>
      <c r="AO37" s="25">
        <v>0</v>
      </c>
      <c r="AP37" s="25">
        <v>0</v>
      </c>
      <c r="AQ37" s="58">
        <v>1</v>
      </c>
      <c r="AR37" s="55">
        <v>25</v>
      </c>
      <c r="AS37" s="59">
        <v>13</v>
      </c>
      <c r="AT37" s="25">
        <v>5</v>
      </c>
      <c r="AU37" s="25">
        <v>0</v>
      </c>
      <c r="AV37" s="25">
        <v>7</v>
      </c>
      <c r="AW37" s="25">
        <v>1</v>
      </c>
      <c r="AX37" s="25">
        <v>0</v>
      </c>
      <c r="AY37" s="25">
        <v>0</v>
      </c>
      <c r="AZ37" s="25">
        <v>1</v>
      </c>
      <c r="BA37" s="58">
        <v>2</v>
      </c>
    </row>
    <row r="38" spans="1:53" ht="11.45" customHeight="1">
      <c r="A38" s="47">
        <v>36</v>
      </c>
      <c r="B38" s="33" t="s">
        <v>60</v>
      </c>
      <c r="C38" s="55">
        <v>500</v>
      </c>
      <c r="D38" s="55">
        <v>450</v>
      </c>
      <c r="E38" s="56">
        <f t="shared" si="2"/>
        <v>225</v>
      </c>
      <c r="F38" s="25">
        <v>56</v>
      </c>
      <c r="G38" s="25">
        <v>24</v>
      </c>
      <c r="H38" s="25">
        <v>2</v>
      </c>
      <c r="I38" s="25">
        <v>30</v>
      </c>
      <c r="J38" s="25">
        <v>56</v>
      </c>
      <c r="K38" s="25">
        <v>24</v>
      </c>
      <c r="L38" s="25">
        <v>2</v>
      </c>
      <c r="M38" s="25">
        <v>31</v>
      </c>
      <c r="N38" s="25">
        <v>2</v>
      </c>
      <c r="O38" s="25">
        <v>3</v>
      </c>
      <c r="P38" s="25">
        <v>2</v>
      </c>
      <c r="Q38" s="25">
        <v>4</v>
      </c>
      <c r="R38" s="58">
        <v>11</v>
      </c>
      <c r="S38" s="59">
        <f t="shared" si="3"/>
        <v>225</v>
      </c>
      <c r="T38" s="25">
        <v>57</v>
      </c>
      <c r="U38" s="25">
        <v>24</v>
      </c>
      <c r="V38" s="25">
        <v>2</v>
      </c>
      <c r="W38" s="25">
        <v>30</v>
      </c>
      <c r="X38" s="25">
        <v>56</v>
      </c>
      <c r="Y38" s="25">
        <v>24</v>
      </c>
      <c r="Z38" s="25">
        <v>2</v>
      </c>
      <c r="AA38" s="25">
        <v>30</v>
      </c>
      <c r="AB38" s="25">
        <v>2</v>
      </c>
      <c r="AC38" s="25">
        <v>2</v>
      </c>
      <c r="AD38" s="25">
        <v>3</v>
      </c>
      <c r="AE38" s="25">
        <v>5</v>
      </c>
      <c r="AF38" s="60">
        <v>12</v>
      </c>
      <c r="AG38" s="55">
        <v>50</v>
      </c>
      <c r="AH38" s="55">
        <v>25</v>
      </c>
      <c r="AI38" s="56">
        <v>13</v>
      </c>
      <c r="AJ38" s="25">
        <v>5</v>
      </c>
      <c r="AK38" s="25">
        <v>0</v>
      </c>
      <c r="AL38" s="58">
        <v>7</v>
      </c>
      <c r="AM38" s="59">
        <v>1</v>
      </c>
      <c r="AN38" s="25">
        <v>0</v>
      </c>
      <c r="AO38" s="25">
        <v>0</v>
      </c>
      <c r="AP38" s="25">
        <v>1</v>
      </c>
      <c r="AQ38" s="58">
        <v>1</v>
      </c>
      <c r="AR38" s="55">
        <v>25</v>
      </c>
      <c r="AS38" s="59">
        <v>12</v>
      </c>
      <c r="AT38" s="25">
        <v>5</v>
      </c>
      <c r="AU38" s="25">
        <v>1</v>
      </c>
      <c r="AV38" s="25">
        <v>7</v>
      </c>
      <c r="AW38" s="25">
        <v>0</v>
      </c>
      <c r="AX38" s="25">
        <v>0</v>
      </c>
      <c r="AY38" s="25">
        <v>0</v>
      </c>
      <c r="AZ38" s="25">
        <v>0</v>
      </c>
      <c r="BA38" s="58">
        <v>1</v>
      </c>
    </row>
    <row r="39" spans="1:53" ht="11.45" customHeight="1">
      <c r="A39" s="47">
        <v>37</v>
      </c>
      <c r="B39" s="33" t="s">
        <v>169</v>
      </c>
      <c r="C39" s="55">
        <v>500</v>
      </c>
      <c r="D39" s="55">
        <v>450</v>
      </c>
      <c r="E39" s="56">
        <f t="shared" si="2"/>
        <v>225</v>
      </c>
      <c r="F39" s="25">
        <v>56</v>
      </c>
      <c r="G39" s="25">
        <v>24</v>
      </c>
      <c r="H39" s="25">
        <v>2</v>
      </c>
      <c r="I39" s="25">
        <v>31</v>
      </c>
      <c r="J39" s="25">
        <v>56</v>
      </c>
      <c r="K39" s="25">
        <v>24</v>
      </c>
      <c r="L39" s="25">
        <v>2</v>
      </c>
      <c r="M39" s="25">
        <v>30</v>
      </c>
      <c r="N39" s="25">
        <v>3</v>
      </c>
      <c r="O39" s="25">
        <v>2</v>
      </c>
      <c r="P39" s="25">
        <v>2</v>
      </c>
      <c r="Q39" s="25">
        <v>5</v>
      </c>
      <c r="R39" s="58">
        <v>11</v>
      </c>
      <c r="S39" s="59">
        <f t="shared" si="3"/>
        <v>225</v>
      </c>
      <c r="T39" s="25">
        <v>56</v>
      </c>
      <c r="U39" s="25">
        <v>24</v>
      </c>
      <c r="V39" s="25">
        <v>2</v>
      </c>
      <c r="W39" s="25">
        <v>30</v>
      </c>
      <c r="X39" s="25">
        <v>57</v>
      </c>
      <c r="Y39" s="25">
        <v>24</v>
      </c>
      <c r="Z39" s="25">
        <v>2</v>
      </c>
      <c r="AA39" s="25">
        <v>30</v>
      </c>
      <c r="AB39" s="25">
        <v>2</v>
      </c>
      <c r="AC39" s="25">
        <v>3</v>
      </c>
      <c r="AD39" s="25">
        <v>2</v>
      </c>
      <c r="AE39" s="25">
        <v>4</v>
      </c>
      <c r="AF39" s="60">
        <v>11</v>
      </c>
      <c r="AG39" s="55">
        <v>50</v>
      </c>
      <c r="AH39" s="55">
        <v>25</v>
      </c>
      <c r="AI39" s="56">
        <v>12</v>
      </c>
      <c r="AJ39" s="25">
        <v>5</v>
      </c>
      <c r="AK39" s="25">
        <v>1</v>
      </c>
      <c r="AL39" s="58">
        <v>7</v>
      </c>
      <c r="AM39" s="59">
        <v>0</v>
      </c>
      <c r="AN39" s="25">
        <v>0</v>
      </c>
      <c r="AO39" s="25">
        <v>0</v>
      </c>
      <c r="AP39" s="25">
        <v>0</v>
      </c>
      <c r="AQ39" s="58">
        <v>1</v>
      </c>
      <c r="AR39" s="55">
        <v>25</v>
      </c>
      <c r="AS39" s="59">
        <v>13</v>
      </c>
      <c r="AT39" s="25">
        <v>5</v>
      </c>
      <c r="AU39" s="25">
        <v>0</v>
      </c>
      <c r="AV39" s="25">
        <v>7</v>
      </c>
      <c r="AW39" s="25">
        <v>0</v>
      </c>
      <c r="AX39" s="25">
        <v>1</v>
      </c>
      <c r="AY39" s="25">
        <v>0</v>
      </c>
      <c r="AZ39" s="25">
        <v>1</v>
      </c>
      <c r="BA39" s="58">
        <v>2</v>
      </c>
    </row>
    <row r="40" spans="1:53" ht="11.45" customHeight="1">
      <c r="A40" s="47">
        <v>38</v>
      </c>
      <c r="B40" s="33" t="s">
        <v>6</v>
      </c>
      <c r="C40" s="55">
        <v>500</v>
      </c>
      <c r="D40" s="55">
        <v>450</v>
      </c>
      <c r="E40" s="56">
        <f t="shared" si="2"/>
        <v>225</v>
      </c>
      <c r="F40" s="25">
        <v>56</v>
      </c>
      <c r="G40" s="25">
        <v>24</v>
      </c>
      <c r="H40" s="25">
        <v>2</v>
      </c>
      <c r="I40" s="25">
        <v>30</v>
      </c>
      <c r="J40" s="25">
        <v>57</v>
      </c>
      <c r="K40" s="25">
        <v>24</v>
      </c>
      <c r="L40" s="25">
        <v>2</v>
      </c>
      <c r="M40" s="25">
        <v>30</v>
      </c>
      <c r="N40" s="25">
        <v>3</v>
      </c>
      <c r="O40" s="25">
        <v>2</v>
      </c>
      <c r="P40" s="25">
        <v>2</v>
      </c>
      <c r="Q40" s="25">
        <v>4</v>
      </c>
      <c r="R40" s="58">
        <v>11</v>
      </c>
      <c r="S40" s="59">
        <f t="shared" si="3"/>
        <v>225</v>
      </c>
      <c r="T40" s="25">
        <v>56</v>
      </c>
      <c r="U40" s="25">
        <v>24</v>
      </c>
      <c r="V40" s="25">
        <v>2</v>
      </c>
      <c r="W40" s="25">
        <v>31</v>
      </c>
      <c r="X40" s="25">
        <v>56</v>
      </c>
      <c r="Y40" s="25">
        <v>24</v>
      </c>
      <c r="Z40" s="25">
        <v>2</v>
      </c>
      <c r="AA40" s="25">
        <v>30</v>
      </c>
      <c r="AB40" s="25">
        <v>2</v>
      </c>
      <c r="AC40" s="25">
        <v>3</v>
      </c>
      <c r="AD40" s="25">
        <v>2</v>
      </c>
      <c r="AE40" s="25">
        <v>5</v>
      </c>
      <c r="AF40" s="60">
        <v>12</v>
      </c>
      <c r="AG40" s="55">
        <v>50</v>
      </c>
      <c r="AH40" s="55">
        <v>25</v>
      </c>
      <c r="AI40" s="56">
        <v>13</v>
      </c>
      <c r="AJ40" s="25">
        <v>5</v>
      </c>
      <c r="AK40" s="25">
        <v>0</v>
      </c>
      <c r="AL40" s="58">
        <v>7</v>
      </c>
      <c r="AM40" s="59">
        <v>0</v>
      </c>
      <c r="AN40" s="25">
        <v>1</v>
      </c>
      <c r="AO40" s="25">
        <v>0</v>
      </c>
      <c r="AP40" s="25">
        <v>1</v>
      </c>
      <c r="AQ40" s="58">
        <v>1</v>
      </c>
      <c r="AR40" s="55">
        <v>25</v>
      </c>
      <c r="AS40" s="59">
        <v>12</v>
      </c>
      <c r="AT40" s="25">
        <v>5</v>
      </c>
      <c r="AU40" s="25">
        <v>1</v>
      </c>
      <c r="AV40" s="25">
        <v>7</v>
      </c>
      <c r="AW40" s="25">
        <v>0</v>
      </c>
      <c r="AX40" s="25">
        <v>0</v>
      </c>
      <c r="AY40" s="25">
        <v>0</v>
      </c>
      <c r="AZ40" s="25">
        <v>0</v>
      </c>
      <c r="BA40" s="58">
        <v>1</v>
      </c>
    </row>
    <row r="41" spans="1:53" ht="11.45" customHeight="1">
      <c r="A41" s="47">
        <v>39</v>
      </c>
      <c r="B41" s="33" t="s">
        <v>45</v>
      </c>
      <c r="C41" s="55">
        <v>700</v>
      </c>
      <c r="D41" s="55">
        <v>630</v>
      </c>
      <c r="E41" s="56">
        <f t="shared" si="2"/>
        <v>315</v>
      </c>
      <c r="F41" s="25">
        <v>79</v>
      </c>
      <c r="G41" s="25">
        <v>33</v>
      </c>
      <c r="H41" s="25">
        <v>3</v>
      </c>
      <c r="I41" s="25">
        <v>43</v>
      </c>
      <c r="J41" s="25">
        <v>79</v>
      </c>
      <c r="K41" s="25">
        <v>33</v>
      </c>
      <c r="L41" s="25">
        <v>3</v>
      </c>
      <c r="M41" s="25">
        <v>42</v>
      </c>
      <c r="N41" s="25">
        <v>3</v>
      </c>
      <c r="O41" s="25">
        <v>3</v>
      </c>
      <c r="P41" s="25">
        <v>3</v>
      </c>
      <c r="Q41" s="25">
        <v>7</v>
      </c>
      <c r="R41" s="58">
        <v>15</v>
      </c>
      <c r="S41" s="59">
        <f t="shared" si="3"/>
        <v>315</v>
      </c>
      <c r="T41" s="25">
        <v>78</v>
      </c>
      <c r="U41" s="25">
        <v>33</v>
      </c>
      <c r="V41" s="25">
        <v>3</v>
      </c>
      <c r="W41" s="25">
        <v>43</v>
      </c>
      <c r="X41" s="25">
        <v>79</v>
      </c>
      <c r="Y41" s="25">
        <v>33</v>
      </c>
      <c r="Z41" s="25">
        <v>3</v>
      </c>
      <c r="AA41" s="25">
        <v>43</v>
      </c>
      <c r="AB41" s="25">
        <v>3</v>
      </c>
      <c r="AC41" s="25">
        <v>4</v>
      </c>
      <c r="AD41" s="25">
        <v>3</v>
      </c>
      <c r="AE41" s="25">
        <v>6</v>
      </c>
      <c r="AF41" s="60">
        <v>16</v>
      </c>
      <c r="AG41" s="55">
        <v>70</v>
      </c>
      <c r="AH41" s="55">
        <v>35</v>
      </c>
      <c r="AI41" s="56">
        <v>17</v>
      </c>
      <c r="AJ41" s="25">
        <v>7</v>
      </c>
      <c r="AK41" s="25">
        <v>1</v>
      </c>
      <c r="AL41" s="58">
        <v>10</v>
      </c>
      <c r="AM41" s="59">
        <v>1</v>
      </c>
      <c r="AN41" s="25">
        <v>0</v>
      </c>
      <c r="AO41" s="25">
        <v>0</v>
      </c>
      <c r="AP41" s="25">
        <v>0</v>
      </c>
      <c r="AQ41" s="58">
        <v>2</v>
      </c>
      <c r="AR41" s="55">
        <v>35</v>
      </c>
      <c r="AS41" s="59">
        <v>18</v>
      </c>
      <c r="AT41" s="25">
        <v>8</v>
      </c>
      <c r="AU41" s="25">
        <v>0</v>
      </c>
      <c r="AV41" s="25">
        <v>9</v>
      </c>
      <c r="AW41" s="25">
        <v>0</v>
      </c>
      <c r="AX41" s="25">
        <v>0</v>
      </c>
      <c r="AY41" s="25">
        <v>1</v>
      </c>
      <c r="AZ41" s="25">
        <v>1</v>
      </c>
      <c r="BA41" s="58">
        <v>2</v>
      </c>
    </row>
    <row r="42" spans="1:53" ht="11.45" customHeight="1">
      <c r="A42" s="47">
        <v>40</v>
      </c>
      <c r="B42" s="33" t="s">
        <v>46</v>
      </c>
      <c r="C42" s="55">
        <v>700</v>
      </c>
      <c r="D42" s="55">
        <v>630</v>
      </c>
      <c r="E42" s="56">
        <f t="shared" si="2"/>
        <v>315</v>
      </c>
      <c r="F42" s="25">
        <v>78</v>
      </c>
      <c r="G42" s="25">
        <v>33</v>
      </c>
      <c r="H42" s="25">
        <v>3</v>
      </c>
      <c r="I42" s="25">
        <v>43</v>
      </c>
      <c r="J42" s="25">
        <v>79</v>
      </c>
      <c r="K42" s="25">
        <v>33</v>
      </c>
      <c r="L42" s="25">
        <v>3</v>
      </c>
      <c r="M42" s="25">
        <v>43</v>
      </c>
      <c r="N42" s="25">
        <v>3</v>
      </c>
      <c r="O42" s="25">
        <v>3</v>
      </c>
      <c r="P42" s="25">
        <v>4</v>
      </c>
      <c r="Q42" s="25">
        <v>6</v>
      </c>
      <c r="R42" s="58">
        <v>15</v>
      </c>
      <c r="S42" s="59">
        <f t="shared" si="3"/>
        <v>315</v>
      </c>
      <c r="T42" s="25">
        <v>79</v>
      </c>
      <c r="U42" s="25">
        <v>33</v>
      </c>
      <c r="V42" s="25">
        <v>3</v>
      </c>
      <c r="W42" s="25">
        <v>43</v>
      </c>
      <c r="X42" s="25">
        <v>79</v>
      </c>
      <c r="Y42" s="25">
        <v>33</v>
      </c>
      <c r="Z42" s="25">
        <v>3</v>
      </c>
      <c r="AA42" s="25">
        <v>42</v>
      </c>
      <c r="AB42" s="25">
        <v>3</v>
      </c>
      <c r="AC42" s="25">
        <v>3</v>
      </c>
      <c r="AD42" s="25">
        <v>3</v>
      </c>
      <c r="AE42" s="25">
        <v>6</v>
      </c>
      <c r="AF42" s="60">
        <v>16</v>
      </c>
      <c r="AG42" s="55">
        <v>70</v>
      </c>
      <c r="AH42" s="55">
        <v>35</v>
      </c>
      <c r="AI42" s="56">
        <v>18</v>
      </c>
      <c r="AJ42" s="25">
        <v>7</v>
      </c>
      <c r="AK42" s="25">
        <v>1</v>
      </c>
      <c r="AL42" s="58">
        <v>9</v>
      </c>
      <c r="AM42" s="59">
        <v>0</v>
      </c>
      <c r="AN42" s="25">
        <v>1</v>
      </c>
      <c r="AO42" s="25">
        <v>0</v>
      </c>
      <c r="AP42" s="25">
        <v>1</v>
      </c>
      <c r="AQ42" s="58">
        <v>2</v>
      </c>
      <c r="AR42" s="55">
        <v>35</v>
      </c>
      <c r="AS42" s="59">
        <v>17</v>
      </c>
      <c r="AT42" s="25">
        <v>8</v>
      </c>
      <c r="AU42" s="25">
        <v>1</v>
      </c>
      <c r="AV42" s="25">
        <v>9</v>
      </c>
      <c r="AW42" s="25">
        <v>1</v>
      </c>
      <c r="AX42" s="25">
        <v>0</v>
      </c>
      <c r="AY42" s="25">
        <v>0</v>
      </c>
      <c r="AZ42" s="25">
        <v>0</v>
      </c>
      <c r="BA42" s="58">
        <v>2</v>
      </c>
    </row>
    <row r="43" spans="1:53" ht="11.45" customHeight="1">
      <c r="A43" s="47">
        <v>41</v>
      </c>
      <c r="B43" s="33" t="s">
        <v>14</v>
      </c>
      <c r="C43" s="55">
        <v>700</v>
      </c>
      <c r="D43" s="55">
        <v>630</v>
      </c>
      <c r="E43" s="56">
        <f t="shared" si="2"/>
        <v>315</v>
      </c>
      <c r="F43" s="25">
        <v>79</v>
      </c>
      <c r="G43" s="25">
        <v>33</v>
      </c>
      <c r="H43" s="25">
        <v>3</v>
      </c>
      <c r="I43" s="25">
        <v>43</v>
      </c>
      <c r="J43" s="25">
        <v>78</v>
      </c>
      <c r="K43" s="25">
        <v>33</v>
      </c>
      <c r="L43" s="25">
        <v>3</v>
      </c>
      <c r="M43" s="25">
        <v>43</v>
      </c>
      <c r="N43" s="25">
        <v>3</v>
      </c>
      <c r="O43" s="25">
        <v>3</v>
      </c>
      <c r="P43" s="25">
        <v>3</v>
      </c>
      <c r="Q43" s="25">
        <v>6</v>
      </c>
      <c r="R43" s="58">
        <v>15</v>
      </c>
      <c r="S43" s="59">
        <f t="shared" si="3"/>
        <v>315</v>
      </c>
      <c r="T43" s="25">
        <v>79</v>
      </c>
      <c r="U43" s="25">
        <v>33</v>
      </c>
      <c r="V43" s="25">
        <v>3</v>
      </c>
      <c r="W43" s="25">
        <v>42</v>
      </c>
      <c r="X43" s="25">
        <v>79</v>
      </c>
      <c r="Y43" s="25">
        <v>33</v>
      </c>
      <c r="Z43" s="25">
        <v>3</v>
      </c>
      <c r="AA43" s="25">
        <v>43</v>
      </c>
      <c r="AB43" s="25">
        <v>4</v>
      </c>
      <c r="AC43" s="25">
        <v>3</v>
      </c>
      <c r="AD43" s="25">
        <v>3</v>
      </c>
      <c r="AE43" s="25">
        <v>6</v>
      </c>
      <c r="AF43" s="60">
        <v>16</v>
      </c>
      <c r="AG43" s="55">
        <v>70</v>
      </c>
      <c r="AH43" s="55">
        <v>35</v>
      </c>
      <c r="AI43" s="56">
        <v>17</v>
      </c>
      <c r="AJ43" s="25">
        <v>8</v>
      </c>
      <c r="AK43" s="25">
        <v>1</v>
      </c>
      <c r="AL43" s="58">
        <v>9</v>
      </c>
      <c r="AM43" s="59">
        <v>0</v>
      </c>
      <c r="AN43" s="25">
        <v>1</v>
      </c>
      <c r="AO43" s="25">
        <v>0</v>
      </c>
      <c r="AP43" s="25">
        <v>0</v>
      </c>
      <c r="AQ43" s="58">
        <v>2</v>
      </c>
      <c r="AR43" s="55">
        <v>35</v>
      </c>
      <c r="AS43" s="59">
        <v>18</v>
      </c>
      <c r="AT43" s="25">
        <v>7</v>
      </c>
      <c r="AU43" s="25">
        <v>1</v>
      </c>
      <c r="AV43" s="25">
        <v>9</v>
      </c>
      <c r="AW43" s="25">
        <v>0</v>
      </c>
      <c r="AX43" s="25">
        <v>0</v>
      </c>
      <c r="AY43" s="25">
        <v>1</v>
      </c>
      <c r="AZ43" s="25">
        <v>1</v>
      </c>
      <c r="BA43" s="58">
        <v>2</v>
      </c>
    </row>
    <row r="44" spans="1:53" ht="11.45" customHeight="1">
      <c r="A44" s="47">
        <v>42</v>
      </c>
      <c r="B44" s="33" t="s">
        <v>171</v>
      </c>
      <c r="C44" s="55">
        <v>800</v>
      </c>
      <c r="D44" s="55">
        <v>720</v>
      </c>
      <c r="E44" s="56">
        <f t="shared" si="2"/>
        <v>360</v>
      </c>
      <c r="F44" s="25">
        <v>90</v>
      </c>
      <c r="G44" s="25">
        <v>37</v>
      </c>
      <c r="H44" s="25">
        <v>4</v>
      </c>
      <c r="I44" s="25">
        <v>49</v>
      </c>
      <c r="J44" s="25">
        <v>90</v>
      </c>
      <c r="K44" s="25">
        <v>38</v>
      </c>
      <c r="L44" s="25">
        <v>4</v>
      </c>
      <c r="M44" s="25">
        <v>48</v>
      </c>
      <c r="N44" s="25">
        <v>4</v>
      </c>
      <c r="O44" s="25">
        <v>3</v>
      </c>
      <c r="P44" s="25">
        <v>3</v>
      </c>
      <c r="Q44" s="25">
        <v>7</v>
      </c>
      <c r="R44" s="58">
        <v>18</v>
      </c>
      <c r="S44" s="59">
        <f t="shared" si="3"/>
        <v>360</v>
      </c>
      <c r="T44" s="25">
        <v>90</v>
      </c>
      <c r="U44" s="25">
        <v>38</v>
      </c>
      <c r="V44" s="25">
        <v>4</v>
      </c>
      <c r="W44" s="25">
        <v>48</v>
      </c>
      <c r="X44" s="25">
        <v>90</v>
      </c>
      <c r="Y44" s="25">
        <v>38</v>
      </c>
      <c r="Z44" s="25">
        <v>3</v>
      </c>
      <c r="AA44" s="25">
        <v>49</v>
      </c>
      <c r="AB44" s="25">
        <v>3</v>
      </c>
      <c r="AC44" s="25">
        <v>4</v>
      </c>
      <c r="AD44" s="25">
        <v>4</v>
      </c>
      <c r="AE44" s="25">
        <v>7</v>
      </c>
      <c r="AF44" s="60">
        <v>18</v>
      </c>
      <c r="AG44" s="55">
        <v>80</v>
      </c>
      <c r="AH44" s="55">
        <v>40</v>
      </c>
      <c r="AI44" s="56">
        <v>20</v>
      </c>
      <c r="AJ44" s="25">
        <v>8</v>
      </c>
      <c r="AK44" s="25">
        <v>1</v>
      </c>
      <c r="AL44" s="58">
        <v>11</v>
      </c>
      <c r="AM44" s="59">
        <v>1</v>
      </c>
      <c r="AN44" s="25">
        <v>0</v>
      </c>
      <c r="AO44" s="25">
        <v>0</v>
      </c>
      <c r="AP44" s="25">
        <v>1</v>
      </c>
      <c r="AQ44" s="58">
        <v>2</v>
      </c>
      <c r="AR44" s="55">
        <v>40</v>
      </c>
      <c r="AS44" s="59">
        <v>20</v>
      </c>
      <c r="AT44" s="25">
        <v>9</v>
      </c>
      <c r="AU44" s="25">
        <v>0</v>
      </c>
      <c r="AV44" s="25">
        <v>11</v>
      </c>
      <c r="AW44" s="25">
        <v>0</v>
      </c>
      <c r="AX44" s="25">
        <v>1</v>
      </c>
      <c r="AY44" s="25">
        <v>1</v>
      </c>
      <c r="AZ44" s="25">
        <v>1</v>
      </c>
      <c r="BA44" s="58">
        <v>2</v>
      </c>
    </row>
    <row r="45" spans="1:53" ht="11.45" customHeight="1">
      <c r="A45" s="47">
        <v>43</v>
      </c>
      <c r="B45" s="33" t="s">
        <v>15</v>
      </c>
      <c r="C45" s="55">
        <v>800</v>
      </c>
      <c r="D45" s="55">
        <v>720</v>
      </c>
      <c r="E45" s="56">
        <f t="shared" si="2"/>
        <v>360</v>
      </c>
      <c r="F45" s="25">
        <v>90</v>
      </c>
      <c r="G45" s="25">
        <v>38</v>
      </c>
      <c r="H45" s="25">
        <v>4</v>
      </c>
      <c r="I45" s="25">
        <v>48</v>
      </c>
      <c r="J45" s="25">
        <v>90</v>
      </c>
      <c r="K45" s="25">
        <v>37</v>
      </c>
      <c r="L45" s="25">
        <v>4</v>
      </c>
      <c r="M45" s="25">
        <v>49</v>
      </c>
      <c r="N45" s="25">
        <v>3</v>
      </c>
      <c r="O45" s="25">
        <v>4</v>
      </c>
      <c r="P45" s="25">
        <v>4</v>
      </c>
      <c r="Q45" s="25">
        <v>7</v>
      </c>
      <c r="R45" s="58">
        <v>18</v>
      </c>
      <c r="S45" s="59">
        <f t="shared" si="3"/>
        <v>360</v>
      </c>
      <c r="T45" s="25">
        <v>90</v>
      </c>
      <c r="U45" s="25">
        <v>38</v>
      </c>
      <c r="V45" s="25">
        <v>3</v>
      </c>
      <c r="W45" s="25">
        <v>49</v>
      </c>
      <c r="X45" s="25">
        <v>90</v>
      </c>
      <c r="Y45" s="25">
        <v>38</v>
      </c>
      <c r="Z45" s="25">
        <v>4</v>
      </c>
      <c r="AA45" s="25">
        <v>48</v>
      </c>
      <c r="AB45" s="25">
        <v>4</v>
      </c>
      <c r="AC45" s="25">
        <v>3</v>
      </c>
      <c r="AD45" s="25">
        <v>3</v>
      </c>
      <c r="AE45" s="25">
        <v>7</v>
      </c>
      <c r="AF45" s="60">
        <v>18</v>
      </c>
      <c r="AG45" s="55">
        <v>80</v>
      </c>
      <c r="AH45" s="55">
        <v>40</v>
      </c>
      <c r="AI45" s="56">
        <v>20</v>
      </c>
      <c r="AJ45" s="25">
        <v>8</v>
      </c>
      <c r="AK45" s="25">
        <v>1</v>
      </c>
      <c r="AL45" s="58">
        <v>11</v>
      </c>
      <c r="AM45" s="59">
        <v>0</v>
      </c>
      <c r="AN45" s="25">
        <v>1</v>
      </c>
      <c r="AO45" s="25">
        <v>1</v>
      </c>
      <c r="AP45" s="25">
        <v>1</v>
      </c>
      <c r="AQ45" s="58">
        <v>2</v>
      </c>
      <c r="AR45" s="55">
        <v>40</v>
      </c>
      <c r="AS45" s="59">
        <v>20</v>
      </c>
      <c r="AT45" s="25">
        <v>9</v>
      </c>
      <c r="AU45" s="25">
        <v>0</v>
      </c>
      <c r="AV45" s="25">
        <v>11</v>
      </c>
      <c r="AW45" s="25">
        <v>1</v>
      </c>
      <c r="AX45" s="25">
        <v>0</v>
      </c>
      <c r="AY45" s="25">
        <v>0</v>
      </c>
      <c r="AZ45" s="25">
        <v>1</v>
      </c>
      <c r="BA45" s="58">
        <v>2</v>
      </c>
    </row>
    <row r="46" spans="1:53" ht="11.45" customHeight="1">
      <c r="A46" s="47">
        <v>44</v>
      </c>
      <c r="B46" s="33" t="s">
        <v>61</v>
      </c>
      <c r="C46" s="55">
        <v>800</v>
      </c>
      <c r="D46" s="55">
        <v>720</v>
      </c>
      <c r="E46" s="56">
        <f t="shared" si="2"/>
        <v>360</v>
      </c>
      <c r="F46" s="25">
        <v>90</v>
      </c>
      <c r="G46" s="25">
        <v>38</v>
      </c>
      <c r="H46" s="25">
        <v>4</v>
      </c>
      <c r="I46" s="25">
        <v>48</v>
      </c>
      <c r="J46" s="25">
        <v>90</v>
      </c>
      <c r="K46" s="25">
        <v>38</v>
      </c>
      <c r="L46" s="25">
        <v>3</v>
      </c>
      <c r="M46" s="25">
        <v>49</v>
      </c>
      <c r="N46" s="25">
        <v>4</v>
      </c>
      <c r="O46" s="25">
        <v>3</v>
      </c>
      <c r="P46" s="25">
        <v>3</v>
      </c>
      <c r="Q46" s="25">
        <v>7</v>
      </c>
      <c r="R46" s="58">
        <v>18</v>
      </c>
      <c r="S46" s="59">
        <f t="shared" si="3"/>
        <v>360</v>
      </c>
      <c r="T46" s="25">
        <v>90</v>
      </c>
      <c r="U46" s="25">
        <v>37</v>
      </c>
      <c r="V46" s="25">
        <v>4</v>
      </c>
      <c r="W46" s="25">
        <v>49</v>
      </c>
      <c r="X46" s="25">
        <v>90</v>
      </c>
      <c r="Y46" s="25">
        <v>38</v>
      </c>
      <c r="Z46" s="25">
        <v>4</v>
      </c>
      <c r="AA46" s="25">
        <v>48</v>
      </c>
      <c r="AB46" s="25">
        <v>3</v>
      </c>
      <c r="AC46" s="25">
        <v>4</v>
      </c>
      <c r="AD46" s="25">
        <v>4</v>
      </c>
      <c r="AE46" s="25">
        <v>7</v>
      </c>
      <c r="AF46" s="60">
        <v>18</v>
      </c>
      <c r="AG46" s="55">
        <v>80</v>
      </c>
      <c r="AH46" s="55">
        <v>40</v>
      </c>
      <c r="AI46" s="56">
        <v>20</v>
      </c>
      <c r="AJ46" s="25">
        <v>9</v>
      </c>
      <c r="AK46" s="25">
        <v>0</v>
      </c>
      <c r="AL46" s="58">
        <v>11</v>
      </c>
      <c r="AM46" s="59">
        <v>0</v>
      </c>
      <c r="AN46" s="25">
        <v>1</v>
      </c>
      <c r="AO46" s="25">
        <v>0</v>
      </c>
      <c r="AP46" s="25">
        <v>1</v>
      </c>
      <c r="AQ46" s="58">
        <v>2</v>
      </c>
      <c r="AR46" s="55">
        <v>40</v>
      </c>
      <c r="AS46" s="59">
        <v>20</v>
      </c>
      <c r="AT46" s="25">
        <v>8</v>
      </c>
      <c r="AU46" s="25">
        <v>1</v>
      </c>
      <c r="AV46" s="25">
        <v>11</v>
      </c>
      <c r="AW46" s="25">
        <v>1</v>
      </c>
      <c r="AX46" s="25">
        <v>0</v>
      </c>
      <c r="AY46" s="25">
        <v>1</v>
      </c>
      <c r="AZ46" s="25">
        <v>1</v>
      </c>
      <c r="BA46" s="58">
        <v>2</v>
      </c>
    </row>
    <row r="47" spans="1:53" ht="11.45" customHeight="1">
      <c r="A47" s="47">
        <v>45</v>
      </c>
      <c r="B47" s="33" t="s">
        <v>170</v>
      </c>
      <c r="C47" s="55">
        <v>800</v>
      </c>
      <c r="D47" s="55">
        <v>720</v>
      </c>
      <c r="E47" s="56">
        <f t="shared" si="2"/>
        <v>360</v>
      </c>
      <c r="F47" s="25">
        <v>90</v>
      </c>
      <c r="G47" s="25">
        <v>38</v>
      </c>
      <c r="H47" s="25">
        <v>3</v>
      </c>
      <c r="I47" s="25">
        <v>49</v>
      </c>
      <c r="J47" s="25">
        <v>90</v>
      </c>
      <c r="K47" s="25">
        <v>38</v>
      </c>
      <c r="L47" s="25">
        <v>4</v>
      </c>
      <c r="M47" s="25">
        <v>48</v>
      </c>
      <c r="N47" s="25">
        <v>3</v>
      </c>
      <c r="O47" s="25">
        <v>4</v>
      </c>
      <c r="P47" s="25">
        <v>4</v>
      </c>
      <c r="Q47" s="25">
        <v>7</v>
      </c>
      <c r="R47" s="58">
        <v>18</v>
      </c>
      <c r="S47" s="59">
        <f t="shared" si="3"/>
        <v>360</v>
      </c>
      <c r="T47" s="25">
        <v>90</v>
      </c>
      <c r="U47" s="25">
        <v>38</v>
      </c>
      <c r="V47" s="25">
        <v>4</v>
      </c>
      <c r="W47" s="25">
        <v>48</v>
      </c>
      <c r="X47" s="25">
        <v>90</v>
      </c>
      <c r="Y47" s="25">
        <v>37</v>
      </c>
      <c r="Z47" s="25">
        <v>4</v>
      </c>
      <c r="AA47" s="25">
        <v>49</v>
      </c>
      <c r="AB47" s="25">
        <v>4</v>
      </c>
      <c r="AC47" s="25">
        <v>3</v>
      </c>
      <c r="AD47" s="25">
        <v>3</v>
      </c>
      <c r="AE47" s="25">
        <v>7</v>
      </c>
      <c r="AF47" s="60">
        <v>18</v>
      </c>
      <c r="AG47" s="55">
        <v>80</v>
      </c>
      <c r="AH47" s="55">
        <v>40</v>
      </c>
      <c r="AI47" s="56">
        <v>20</v>
      </c>
      <c r="AJ47" s="25">
        <v>9</v>
      </c>
      <c r="AK47" s="25">
        <v>0</v>
      </c>
      <c r="AL47" s="58">
        <v>11</v>
      </c>
      <c r="AM47" s="59">
        <v>1</v>
      </c>
      <c r="AN47" s="25">
        <v>0</v>
      </c>
      <c r="AO47" s="25">
        <v>1</v>
      </c>
      <c r="AP47" s="25">
        <v>1</v>
      </c>
      <c r="AQ47" s="58">
        <v>2</v>
      </c>
      <c r="AR47" s="55">
        <v>40</v>
      </c>
      <c r="AS47" s="59">
        <v>20</v>
      </c>
      <c r="AT47" s="25">
        <v>8</v>
      </c>
      <c r="AU47" s="25">
        <v>1</v>
      </c>
      <c r="AV47" s="25">
        <v>11</v>
      </c>
      <c r="AW47" s="25">
        <v>0</v>
      </c>
      <c r="AX47" s="25">
        <v>1</v>
      </c>
      <c r="AY47" s="25">
        <v>0</v>
      </c>
      <c r="AZ47" s="25">
        <v>1</v>
      </c>
      <c r="BA47" s="58">
        <v>2</v>
      </c>
    </row>
    <row r="48" spans="1:53" ht="11.45" customHeight="1">
      <c r="A48" s="47">
        <v>46</v>
      </c>
      <c r="B48" s="33" t="s">
        <v>19</v>
      </c>
      <c r="C48" s="55">
        <v>800</v>
      </c>
      <c r="D48" s="55">
        <v>720</v>
      </c>
      <c r="E48" s="56">
        <f t="shared" si="2"/>
        <v>360</v>
      </c>
      <c r="F48" s="25">
        <v>90</v>
      </c>
      <c r="G48" s="25">
        <v>37</v>
      </c>
      <c r="H48" s="25">
        <v>4</v>
      </c>
      <c r="I48" s="25">
        <v>49</v>
      </c>
      <c r="J48" s="25">
        <v>90</v>
      </c>
      <c r="K48" s="25">
        <v>38</v>
      </c>
      <c r="L48" s="25">
        <v>4</v>
      </c>
      <c r="M48" s="25">
        <v>48</v>
      </c>
      <c r="N48" s="25">
        <v>4</v>
      </c>
      <c r="O48" s="25">
        <v>3</v>
      </c>
      <c r="P48" s="25">
        <v>3</v>
      </c>
      <c r="Q48" s="25">
        <v>7</v>
      </c>
      <c r="R48" s="58">
        <v>18</v>
      </c>
      <c r="S48" s="59">
        <f t="shared" si="3"/>
        <v>360</v>
      </c>
      <c r="T48" s="25">
        <v>90</v>
      </c>
      <c r="U48" s="25">
        <v>38</v>
      </c>
      <c r="V48" s="25">
        <v>4</v>
      </c>
      <c r="W48" s="25">
        <v>48</v>
      </c>
      <c r="X48" s="25">
        <v>90</v>
      </c>
      <c r="Y48" s="25">
        <v>38</v>
      </c>
      <c r="Z48" s="25">
        <v>3</v>
      </c>
      <c r="AA48" s="25">
        <v>49</v>
      </c>
      <c r="AB48" s="25">
        <v>3</v>
      </c>
      <c r="AC48" s="25">
        <v>4</v>
      </c>
      <c r="AD48" s="25">
        <v>4</v>
      </c>
      <c r="AE48" s="25">
        <v>7</v>
      </c>
      <c r="AF48" s="60">
        <v>18</v>
      </c>
      <c r="AG48" s="55">
        <v>80</v>
      </c>
      <c r="AH48" s="55">
        <v>40</v>
      </c>
      <c r="AI48" s="56">
        <v>20</v>
      </c>
      <c r="AJ48" s="25">
        <v>8</v>
      </c>
      <c r="AK48" s="25">
        <v>1</v>
      </c>
      <c r="AL48" s="58">
        <v>11</v>
      </c>
      <c r="AM48" s="59">
        <v>0</v>
      </c>
      <c r="AN48" s="25">
        <v>1</v>
      </c>
      <c r="AO48" s="25">
        <v>0</v>
      </c>
      <c r="AP48" s="25">
        <v>1</v>
      </c>
      <c r="AQ48" s="58">
        <v>2</v>
      </c>
      <c r="AR48" s="55">
        <v>40</v>
      </c>
      <c r="AS48" s="59">
        <v>20</v>
      </c>
      <c r="AT48" s="25">
        <v>9</v>
      </c>
      <c r="AU48" s="25">
        <v>0</v>
      </c>
      <c r="AV48" s="25">
        <v>11</v>
      </c>
      <c r="AW48" s="25">
        <v>1</v>
      </c>
      <c r="AX48" s="25">
        <v>0</v>
      </c>
      <c r="AY48" s="25">
        <v>1</v>
      </c>
      <c r="AZ48" s="25">
        <v>1</v>
      </c>
      <c r="BA48" s="58">
        <v>2</v>
      </c>
    </row>
    <row r="49" spans="1:53" ht="11.45" customHeight="1">
      <c r="A49" s="47">
        <v>47</v>
      </c>
      <c r="B49" s="33" t="s">
        <v>69</v>
      </c>
      <c r="C49" s="55">
        <v>800</v>
      </c>
      <c r="D49" s="55">
        <v>720</v>
      </c>
      <c r="E49" s="56">
        <f t="shared" si="2"/>
        <v>360</v>
      </c>
      <c r="F49" s="25">
        <v>90</v>
      </c>
      <c r="G49" s="25">
        <v>38</v>
      </c>
      <c r="H49" s="25">
        <v>4</v>
      </c>
      <c r="I49" s="25">
        <v>48</v>
      </c>
      <c r="J49" s="25">
        <v>90</v>
      </c>
      <c r="K49" s="25">
        <v>37</v>
      </c>
      <c r="L49" s="25">
        <v>4</v>
      </c>
      <c r="M49" s="25">
        <v>49</v>
      </c>
      <c r="N49" s="25">
        <v>3</v>
      </c>
      <c r="O49" s="25">
        <v>4</v>
      </c>
      <c r="P49" s="25">
        <v>4</v>
      </c>
      <c r="Q49" s="25">
        <v>7</v>
      </c>
      <c r="R49" s="58">
        <v>18</v>
      </c>
      <c r="S49" s="59">
        <f t="shared" si="3"/>
        <v>360</v>
      </c>
      <c r="T49" s="25">
        <v>90</v>
      </c>
      <c r="U49" s="25">
        <v>38</v>
      </c>
      <c r="V49" s="25">
        <v>3</v>
      </c>
      <c r="W49" s="25">
        <v>49</v>
      </c>
      <c r="X49" s="25">
        <v>90</v>
      </c>
      <c r="Y49" s="25">
        <v>38</v>
      </c>
      <c r="Z49" s="25">
        <v>4</v>
      </c>
      <c r="AA49" s="25">
        <v>48</v>
      </c>
      <c r="AB49" s="25">
        <v>4</v>
      </c>
      <c r="AC49" s="25">
        <v>3</v>
      </c>
      <c r="AD49" s="25">
        <v>3</v>
      </c>
      <c r="AE49" s="25">
        <v>7</v>
      </c>
      <c r="AF49" s="60">
        <v>18</v>
      </c>
      <c r="AG49" s="55">
        <v>80</v>
      </c>
      <c r="AH49" s="55">
        <v>40</v>
      </c>
      <c r="AI49" s="56">
        <v>20</v>
      </c>
      <c r="AJ49" s="25">
        <v>8</v>
      </c>
      <c r="AK49" s="25">
        <v>1</v>
      </c>
      <c r="AL49" s="58">
        <v>11</v>
      </c>
      <c r="AM49" s="59">
        <v>1</v>
      </c>
      <c r="AN49" s="25">
        <v>0</v>
      </c>
      <c r="AO49" s="25">
        <v>1</v>
      </c>
      <c r="AP49" s="25">
        <v>1</v>
      </c>
      <c r="AQ49" s="58">
        <v>2</v>
      </c>
      <c r="AR49" s="55">
        <v>40</v>
      </c>
      <c r="AS49" s="59">
        <v>20</v>
      </c>
      <c r="AT49" s="25">
        <v>9</v>
      </c>
      <c r="AU49" s="25">
        <v>0</v>
      </c>
      <c r="AV49" s="25">
        <v>11</v>
      </c>
      <c r="AW49" s="25">
        <v>0</v>
      </c>
      <c r="AX49" s="25">
        <v>1</v>
      </c>
      <c r="AY49" s="25">
        <v>0</v>
      </c>
      <c r="AZ49" s="25">
        <v>1</v>
      </c>
      <c r="BA49" s="58">
        <v>2</v>
      </c>
    </row>
    <row r="50" spans="1:53" ht="11.45" customHeight="1">
      <c r="A50" s="47">
        <v>48</v>
      </c>
      <c r="B50" s="33" t="s">
        <v>70</v>
      </c>
      <c r="C50" s="55">
        <v>800</v>
      </c>
      <c r="D50" s="55">
        <v>720</v>
      </c>
      <c r="E50" s="56">
        <f t="shared" si="2"/>
        <v>360</v>
      </c>
      <c r="F50" s="25">
        <v>90</v>
      </c>
      <c r="G50" s="25">
        <v>38</v>
      </c>
      <c r="H50" s="25">
        <v>4</v>
      </c>
      <c r="I50" s="25">
        <v>48</v>
      </c>
      <c r="J50" s="25">
        <v>90</v>
      </c>
      <c r="K50" s="25">
        <v>38</v>
      </c>
      <c r="L50" s="25">
        <v>3</v>
      </c>
      <c r="M50" s="25">
        <v>49</v>
      </c>
      <c r="N50" s="25">
        <v>4</v>
      </c>
      <c r="O50" s="25">
        <v>3</v>
      </c>
      <c r="P50" s="25">
        <v>3</v>
      </c>
      <c r="Q50" s="25">
        <v>7</v>
      </c>
      <c r="R50" s="58">
        <v>18</v>
      </c>
      <c r="S50" s="59">
        <f t="shared" si="3"/>
        <v>360</v>
      </c>
      <c r="T50" s="25">
        <v>90</v>
      </c>
      <c r="U50" s="25">
        <v>37</v>
      </c>
      <c r="V50" s="25">
        <v>4</v>
      </c>
      <c r="W50" s="25">
        <v>49</v>
      </c>
      <c r="X50" s="25">
        <v>90</v>
      </c>
      <c r="Y50" s="25">
        <v>38</v>
      </c>
      <c r="Z50" s="25">
        <v>4</v>
      </c>
      <c r="AA50" s="25">
        <v>48</v>
      </c>
      <c r="AB50" s="25">
        <v>3</v>
      </c>
      <c r="AC50" s="25">
        <v>4</v>
      </c>
      <c r="AD50" s="25">
        <v>4</v>
      </c>
      <c r="AE50" s="25">
        <v>7</v>
      </c>
      <c r="AF50" s="60">
        <v>18</v>
      </c>
      <c r="AG50" s="55">
        <v>80</v>
      </c>
      <c r="AH50" s="55">
        <v>40</v>
      </c>
      <c r="AI50" s="56">
        <v>20</v>
      </c>
      <c r="AJ50" s="25">
        <v>9</v>
      </c>
      <c r="AK50" s="25">
        <v>0</v>
      </c>
      <c r="AL50" s="58">
        <v>11</v>
      </c>
      <c r="AM50" s="59">
        <v>0</v>
      </c>
      <c r="AN50" s="25">
        <v>1</v>
      </c>
      <c r="AO50" s="25">
        <v>0</v>
      </c>
      <c r="AP50" s="25">
        <v>1</v>
      </c>
      <c r="AQ50" s="58">
        <v>2</v>
      </c>
      <c r="AR50" s="55">
        <v>40</v>
      </c>
      <c r="AS50" s="59">
        <v>20</v>
      </c>
      <c r="AT50" s="25">
        <v>8</v>
      </c>
      <c r="AU50" s="25">
        <v>1</v>
      </c>
      <c r="AV50" s="25">
        <v>11</v>
      </c>
      <c r="AW50" s="25">
        <v>1</v>
      </c>
      <c r="AX50" s="25">
        <v>0</v>
      </c>
      <c r="AY50" s="25">
        <v>1</v>
      </c>
      <c r="AZ50" s="25">
        <v>1</v>
      </c>
      <c r="BA50" s="58">
        <v>2</v>
      </c>
    </row>
    <row r="51" spans="1:53" ht="11.45" customHeight="1">
      <c r="A51" s="47">
        <v>49</v>
      </c>
      <c r="B51" s="33" t="s">
        <v>77</v>
      </c>
      <c r="C51" s="55">
        <v>800</v>
      </c>
      <c r="D51" s="55">
        <v>720</v>
      </c>
      <c r="E51" s="56">
        <f t="shared" si="2"/>
        <v>360</v>
      </c>
      <c r="F51" s="25">
        <v>90</v>
      </c>
      <c r="G51" s="25">
        <v>38</v>
      </c>
      <c r="H51" s="25">
        <v>3</v>
      </c>
      <c r="I51" s="25">
        <v>49</v>
      </c>
      <c r="J51" s="25">
        <v>90</v>
      </c>
      <c r="K51" s="25">
        <v>38</v>
      </c>
      <c r="L51" s="25">
        <v>4</v>
      </c>
      <c r="M51" s="25">
        <v>48</v>
      </c>
      <c r="N51" s="25">
        <v>3</v>
      </c>
      <c r="O51" s="25">
        <v>4</v>
      </c>
      <c r="P51" s="25">
        <v>4</v>
      </c>
      <c r="Q51" s="25">
        <v>7</v>
      </c>
      <c r="R51" s="58">
        <v>18</v>
      </c>
      <c r="S51" s="59">
        <f t="shared" si="3"/>
        <v>360</v>
      </c>
      <c r="T51" s="25">
        <v>90</v>
      </c>
      <c r="U51" s="25">
        <v>38</v>
      </c>
      <c r="V51" s="25">
        <v>4</v>
      </c>
      <c r="W51" s="25">
        <v>48</v>
      </c>
      <c r="X51" s="25">
        <v>90</v>
      </c>
      <c r="Y51" s="25">
        <v>37</v>
      </c>
      <c r="Z51" s="25">
        <v>4</v>
      </c>
      <c r="AA51" s="25">
        <v>49</v>
      </c>
      <c r="AB51" s="25">
        <v>4</v>
      </c>
      <c r="AC51" s="25">
        <v>3</v>
      </c>
      <c r="AD51" s="25">
        <v>3</v>
      </c>
      <c r="AE51" s="25">
        <v>7</v>
      </c>
      <c r="AF51" s="60">
        <v>18</v>
      </c>
      <c r="AG51" s="55">
        <v>80</v>
      </c>
      <c r="AH51" s="55">
        <v>40</v>
      </c>
      <c r="AI51" s="56">
        <v>20</v>
      </c>
      <c r="AJ51" s="25">
        <v>9</v>
      </c>
      <c r="AK51" s="25">
        <v>0</v>
      </c>
      <c r="AL51" s="58">
        <v>11</v>
      </c>
      <c r="AM51" s="59">
        <v>1</v>
      </c>
      <c r="AN51" s="25">
        <v>0</v>
      </c>
      <c r="AO51" s="25">
        <v>1</v>
      </c>
      <c r="AP51" s="25">
        <v>1</v>
      </c>
      <c r="AQ51" s="58">
        <v>2</v>
      </c>
      <c r="AR51" s="55">
        <v>40</v>
      </c>
      <c r="AS51" s="59">
        <v>20</v>
      </c>
      <c r="AT51" s="25">
        <v>8</v>
      </c>
      <c r="AU51" s="25">
        <v>1</v>
      </c>
      <c r="AV51" s="25">
        <v>11</v>
      </c>
      <c r="AW51" s="25">
        <v>0</v>
      </c>
      <c r="AX51" s="25">
        <v>1</v>
      </c>
      <c r="AY51" s="25">
        <v>0</v>
      </c>
      <c r="AZ51" s="25">
        <v>1</v>
      </c>
      <c r="BA51" s="58">
        <v>2</v>
      </c>
    </row>
    <row r="52" spans="1:53" ht="11.45" customHeight="1">
      <c r="A52" s="47">
        <v>50</v>
      </c>
      <c r="B52" s="33" t="s">
        <v>4</v>
      </c>
      <c r="C52" s="55">
        <v>800</v>
      </c>
      <c r="D52" s="55">
        <v>720</v>
      </c>
      <c r="E52" s="56">
        <f t="shared" si="2"/>
        <v>360</v>
      </c>
      <c r="F52" s="25">
        <v>90</v>
      </c>
      <c r="G52" s="25">
        <v>37</v>
      </c>
      <c r="H52" s="25">
        <v>4</v>
      </c>
      <c r="I52" s="25">
        <v>49</v>
      </c>
      <c r="J52" s="25">
        <v>90</v>
      </c>
      <c r="K52" s="25">
        <v>38</v>
      </c>
      <c r="L52" s="25">
        <v>4</v>
      </c>
      <c r="M52" s="25">
        <v>48</v>
      </c>
      <c r="N52" s="25">
        <v>4</v>
      </c>
      <c r="O52" s="25">
        <v>3</v>
      </c>
      <c r="P52" s="25">
        <v>3</v>
      </c>
      <c r="Q52" s="25">
        <v>7</v>
      </c>
      <c r="R52" s="58">
        <v>18</v>
      </c>
      <c r="S52" s="59">
        <f t="shared" si="3"/>
        <v>360</v>
      </c>
      <c r="T52" s="25">
        <v>90</v>
      </c>
      <c r="U52" s="25">
        <v>38</v>
      </c>
      <c r="V52" s="25">
        <v>4</v>
      </c>
      <c r="W52" s="25">
        <v>48</v>
      </c>
      <c r="X52" s="25">
        <v>90</v>
      </c>
      <c r="Y52" s="25">
        <v>38</v>
      </c>
      <c r="Z52" s="25">
        <v>3</v>
      </c>
      <c r="AA52" s="25">
        <v>49</v>
      </c>
      <c r="AB52" s="25">
        <v>3</v>
      </c>
      <c r="AC52" s="25">
        <v>4</v>
      </c>
      <c r="AD52" s="25">
        <v>4</v>
      </c>
      <c r="AE52" s="25">
        <v>7</v>
      </c>
      <c r="AF52" s="60">
        <v>18</v>
      </c>
      <c r="AG52" s="55">
        <v>80</v>
      </c>
      <c r="AH52" s="55">
        <v>40</v>
      </c>
      <c r="AI52" s="56">
        <v>20</v>
      </c>
      <c r="AJ52" s="25">
        <v>8</v>
      </c>
      <c r="AK52" s="25">
        <v>1</v>
      </c>
      <c r="AL52" s="58">
        <v>11</v>
      </c>
      <c r="AM52" s="59">
        <v>0</v>
      </c>
      <c r="AN52" s="25">
        <v>1</v>
      </c>
      <c r="AO52" s="25">
        <v>0</v>
      </c>
      <c r="AP52" s="25">
        <v>1</v>
      </c>
      <c r="AQ52" s="58">
        <v>2</v>
      </c>
      <c r="AR52" s="55">
        <v>40</v>
      </c>
      <c r="AS52" s="59">
        <v>20</v>
      </c>
      <c r="AT52" s="25">
        <v>9</v>
      </c>
      <c r="AU52" s="25">
        <v>0</v>
      </c>
      <c r="AV52" s="25">
        <v>11</v>
      </c>
      <c r="AW52" s="25">
        <v>1</v>
      </c>
      <c r="AX52" s="25">
        <v>0</v>
      </c>
      <c r="AY52" s="25">
        <v>1</v>
      </c>
      <c r="AZ52" s="25">
        <v>1</v>
      </c>
      <c r="BA52" s="58">
        <v>2</v>
      </c>
    </row>
    <row r="53" spans="1:53" ht="11.45" customHeight="1">
      <c r="A53" s="47">
        <v>51</v>
      </c>
      <c r="B53" s="33" t="s">
        <v>12</v>
      </c>
      <c r="C53" s="55">
        <v>800</v>
      </c>
      <c r="D53" s="55">
        <v>720</v>
      </c>
      <c r="E53" s="56">
        <f t="shared" si="2"/>
        <v>360</v>
      </c>
      <c r="F53" s="25">
        <v>90</v>
      </c>
      <c r="G53" s="25">
        <v>38</v>
      </c>
      <c r="H53" s="25">
        <v>4</v>
      </c>
      <c r="I53" s="25">
        <v>48</v>
      </c>
      <c r="J53" s="25">
        <v>90</v>
      </c>
      <c r="K53" s="25">
        <v>37</v>
      </c>
      <c r="L53" s="25">
        <v>4</v>
      </c>
      <c r="M53" s="25">
        <v>49</v>
      </c>
      <c r="N53" s="25">
        <v>3</v>
      </c>
      <c r="O53" s="25">
        <v>4</v>
      </c>
      <c r="P53" s="25">
        <v>4</v>
      </c>
      <c r="Q53" s="25">
        <v>7</v>
      </c>
      <c r="R53" s="58">
        <v>18</v>
      </c>
      <c r="S53" s="59">
        <f t="shared" si="3"/>
        <v>360</v>
      </c>
      <c r="T53" s="25">
        <v>90</v>
      </c>
      <c r="U53" s="25">
        <v>38</v>
      </c>
      <c r="V53" s="25">
        <v>3</v>
      </c>
      <c r="W53" s="25">
        <v>49</v>
      </c>
      <c r="X53" s="25">
        <v>90</v>
      </c>
      <c r="Y53" s="25">
        <v>38</v>
      </c>
      <c r="Z53" s="25">
        <v>4</v>
      </c>
      <c r="AA53" s="25">
        <v>48</v>
      </c>
      <c r="AB53" s="25">
        <v>4</v>
      </c>
      <c r="AC53" s="25">
        <v>3</v>
      </c>
      <c r="AD53" s="25">
        <v>3</v>
      </c>
      <c r="AE53" s="25">
        <v>7</v>
      </c>
      <c r="AF53" s="60">
        <v>18</v>
      </c>
      <c r="AG53" s="55">
        <v>80</v>
      </c>
      <c r="AH53" s="55">
        <v>40</v>
      </c>
      <c r="AI53" s="56">
        <v>20</v>
      </c>
      <c r="AJ53" s="25">
        <v>8</v>
      </c>
      <c r="AK53" s="25">
        <v>1</v>
      </c>
      <c r="AL53" s="58">
        <v>11</v>
      </c>
      <c r="AM53" s="59">
        <v>1</v>
      </c>
      <c r="AN53" s="25">
        <v>0</v>
      </c>
      <c r="AO53" s="25">
        <v>1</v>
      </c>
      <c r="AP53" s="25">
        <v>1</v>
      </c>
      <c r="AQ53" s="58">
        <v>2</v>
      </c>
      <c r="AR53" s="55">
        <v>40</v>
      </c>
      <c r="AS53" s="59">
        <v>20</v>
      </c>
      <c r="AT53" s="25">
        <v>9</v>
      </c>
      <c r="AU53" s="25">
        <v>0</v>
      </c>
      <c r="AV53" s="25">
        <v>11</v>
      </c>
      <c r="AW53" s="25">
        <v>0</v>
      </c>
      <c r="AX53" s="25">
        <v>1</v>
      </c>
      <c r="AY53" s="25">
        <v>0</v>
      </c>
      <c r="AZ53" s="25">
        <v>1</v>
      </c>
      <c r="BA53" s="58">
        <v>2</v>
      </c>
    </row>
    <row r="54" spans="1:53" ht="11.45" customHeight="1">
      <c r="A54" s="47">
        <v>52</v>
      </c>
      <c r="B54" s="33" t="s">
        <v>26</v>
      </c>
      <c r="C54" s="55">
        <v>900</v>
      </c>
      <c r="D54" s="55">
        <v>810</v>
      </c>
      <c r="E54" s="56">
        <f t="shared" si="2"/>
        <v>405</v>
      </c>
      <c r="F54" s="25">
        <v>102</v>
      </c>
      <c r="G54" s="25">
        <v>42</v>
      </c>
      <c r="H54" s="25">
        <v>4</v>
      </c>
      <c r="I54" s="25">
        <v>55</v>
      </c>
      <c r="J54" s="25">
        <v>101</v>
      </c>
      <c r="K54" s="25">
        <v>42</v>
      </c>
      <c r="L54" s="25">
        <v>4</v>
      </c>
      <c r="M54" s="25">
        <v>55</v>
      </c>
      <c r="N54" s="25">
        <v>4</v>
      </c>
      <c r="O54" s="25">
        <v>4</v>
      </c>
      <c r="P54" s="25">
        <v>4</v>
      </c>
      <c r="Q54" s="25">
        <v>8</v>
      </c>
      <c r="R54" s="58">
        <v>20</v>
      </c>
      <c r="S54" s="59">
        <f t="shared" si="3"/>
        <v>405</v>
      </c>
      <c r="T54" s="25">
        <v>101</v>
      </c>
      <c r="U54" s="25">
        <v>42</v>
      </c>
      <c r="V54" s="25">
        <v>4</v>
      </c>
      <c r="W54" s="25">
        <v>55</v>
      </c>
      <c r="X54" s="25">
        <v>102</v>
      </c>
      <c r="Y54" s="25">
        <v>42</v>
      </c>
      <c r="Z54" s="25">
        <v>4</v>
      </c>
      <c r="AA54" s="25">
        <v>55</v>
      </c>
      <c r="AB54" s="25">
        <v>4</v>
      </c>
      <c r="AC54" s="25">
        <v>4</v>
      </c>
      <c r="AD54" s="25">
        <v>4</v>
      </c>
      <c r="AE54" s="25">
        <v>8</v>
      </c>
      <c r="AF54" s="60">
        <v>21</v>
      </c>
      <c r="AG54" s="55">
        <v>90</v>
      </c>
      <c r="AH54" s="55">
        <v>45</v>
      </c>
      <c r="AI54" s="56">
        <v>22</v>
      </c>
      <c r="AJ54" s="25">
        <v>10</v>
      </c>
      <c r="AK54" s="25">
        <v>1</v>
      </c>
      <c r="AL54" s="58">
        <v>12</v>
      </c>
      <c r="AM54" s="59">
        <v>0</v>
      </c>
      <c r="AN54" s="25">
        <v>0</v>
      </c>
      <c r="AO54" s="25">
        <v>1</v>
      </c>
      <c r="AP54" s="25">
        <v>1</v>
      </c>
      <c r="AQ54" s="58">
        <v>2</v>
      </c>
      <c r="AR54" s="55">
        <v>45</v>
      </c>
      <c r="AS54" s="59">
        <v>23</v>
      </c>
      <c r="AT54" s="25">
        <v>10</v>
      </c>
      <c r="AU54" s="25">
        <v>1</v>
      </c>
      <c r="AV54" s="25">
        <v>11</v>
      </c>
      <c r="AW54" s="25">
        <v>1</v>
      </c>
      <c r="AX54" s="25">
        <v>0</v>
      </c>
      <c r="AY54" s="25">
        <v>0</v>
      </c>
      <c r="AZ54" s="25">
        <v>1</v>
      </c>
      <c r="BA54" s="58">
        <v>2</v>
      </c>
    </row>
    <row r="55" spans="1:53" ht="11.45" customHeight="1">
      <c r="A55" s="47">
        <v>53</v>
      </c>
      <c r="B55" s="33" t="s">
        <v>76</v>
      </c>
      <c r="C55" s="55">
        <v>900</v>
      </c>
      <c r="D55" s="55">
        <v>810</v>
      </c>
      <c r="E55" s="56">
        <f t="shared" si="2"/>
        <v>405</v>
      </c>
      <c r="F55" s="25">
        <v>101</v>
      </c>
      <c r="G55" s="25">
        <v>42</v>
      </c>
      <c r="H55" s="25">
        <v>4</v>
      </c>
      <c r="I55" s="25">
        <v>55</v>
      </c>
      <c r="J55" s="25">
        <v>102</v>
      </c>
      <c r="K55" s="25">
        <v>42</v>
      </c>
      <c r="L55" s="25">
        <v>4</v>
      </c>
      <c r="M55" s="25">
        <v>55</v>
      </c>
      <c r="N55" s="25">
        <v>4</v>
      </c>
      <c r="O55" s="25">
        <v>4</v>
      </c>
      <c r="P55" s="25">
        <v>4</v>
      </c>
      <c r="Q55" s="25">
        <v>8</v>
      </c>
      <c r="R55" s="58">
        <v>20</v>
      </c>
      <c r="S55" s="59">
        <f t="shared" si="3"/>
        <v>405</v>
      </c>
      <c r="T55" s="25">
        <v>101</v>
      </c>
      <c r="U55" s="25">
        <v>43</v>
      </c>
      <c r="V55" s="25">
        <v>4</v>
      </c>
      <c r="W55" s="25">
        <v>55</v>
      </c>
      <c r="X55" s="25">
        <v>101</v>
      </c>
      <c r="Y55" s="25">
        <v>42</v>
      </c>
      <c r="Z55" s="25">
        <v>4</v>
      </c>
      <c r="AA55" s="25">
        <v>55</v>
      </c>
      <c r="AB55" s="25">
        <v>4</v>
      </c>
      <c r="AC55" s="25">
        <v>4</v>
      </c>
      <c r="AD55" s="25">
        <v>4</v>
      </c>
      <c r="AE55" s="25">
        <v>8</v>
      </c>
      <c r="AF55" s="60">
        <v>21</v>
      </c>
      <c r="AG55" s="55">
        <v>90</v>
      </c>
      <c r="AH55" s="55">
        <v>45</v>
      </c>
      <c r="AI55" s="56">
        <v>23</v>
      </c>
      <c r="AJ55" s="25">
        <v>10</v>
      </c>
      <c r="AK55" s="25">
        <v>1</v>
      </c>
      <c r="AL55" s="58">
        <v>11</v>
      </c>
      <c r="AM55" s="59">
        <v>0</v>
      </c>
      <c r="AN55" s="25">
        <v>1</v>
      </c>
      <c r="AO55" s="25">
        <v>0</v>
      </c>
      <c r="AP55" s="25">
        <v>1</v>
      </c>
      <c r="AQ55" s="58">
        <v>2</v>
      </c>
      <c r="AR55" s="55">
        <v>45</v>
      </c>
      <c r="AS55" s="59">
        <v>22</v>
      </c>
      <c r="AT55" s="25">
        <v>10</v>
      </c>
      <c r="AU55" s="25">
        <v>1</v>
      </c>
      <c r="AV55" s="25">
        <v>12</v>
      </c>
      <c r="AW55" s="25">
        <v>0</v>
      </c>
      <c r="AX55" s="25">
        <v>0</v>
      </c>
      <c r="AY55" s="25">
        <v>1</v>
      </c>
      <c r="AZ55" s="25">
        <v>1</v>
      </c>
      <c r="BA55" s="58">
        <v>2</v>
      </c>
    </row>
    <row r="56" spans="1:53" ht="11.45" customHeight="1">
      <c r="A56" s="47">
        <v>54</v>
      </c>
      <c r="B56" s="33" t="s">
        <v>52</v>
      </c>
      <c r="C56" s="55">
        <v>1000</v>
      </c>
      <c r="D56" s="55">
        <v>900</v>
      </c>
      <c r="E56" s="56">
        <f t="shared" si="2"/>
        <v>450</v>
      </c>
      <c r="F56" s="25">
        <v>112</v>
      </c>
      <c r="G56" s="25">
        <v>47</v>
      </c>
      <c r="H56" s="25">
        <v>5</v>
      </c>
      <c r="I56" s="25">
        <v>61</v>
      </c>
      <c r="J56" s="25">
        <v>113</v>
      </c>
      <c r="K56" s="25">
        <v>47</v>
      </c>
      <c r="L56" s="25">
        <v>4</v>
      </c>
      <c r="M56" s="25">
        <v>61</v>
      </c>
      <c r="N56" s="25">
        <v>5</v>
      </c>
      <c r="O56" s="25">
        <v>4</v>
      </c>
      <c r="P56" s="25">
        <v>5</v>
      </c>
      <c r="Q56" s="25">
        <f>E56*2%</f>
        <v>9</v>
      </c>
      <c r="R56" s="58">
        <v>22</v>
      </c>
      <c r="S56" s="59">
        <f t="shared" si="3"/>
        <v>450</v>
      </c>
      <c r="T56" s="25">
        <v>113</v>
      </c>
      <c r="U56" s="25">
        <v>47</v>
      </c>
      <c r="V56" s="25">
        <v>4</v>
      </c>
      <c r="W56" s="25">
        <v>61</v>
      </c>
      <c r="X56" s="25">
        <v>112</v>
      </c>
      <c r="Y56" s="25">
        <v>47</v>
      </c>
      <c r="Z56" s="25">
        <v>5</v>
      </c>
      <c r="AA56" s="25">
        <v>61</v>
      </c>
      <c r="AB56" s="25">
        <v>4</v>
      </c>
      <c r="AC56" s="25">
        <v>5</v>
      </c>
      <c r="AD56" s="25">
        <v>4</v>
      </c>
      <c r="AE56" s="25">
        <v>9</v>
      </c>
      <c r="AF56" s="60">
        <v>23</v>
      </c>
      <c r="AG56" s="55">
        <v>100</v>
      </c>
      <c r="AH56" s="55">
        <v>50</v>
      </c>
      <c r="AI56" s="56">
        <v>25</v>
      </c>
      <c r="AJ56" s="25">
        <v>11</v>
      </c>
      <c r="AK56" s="25">
        <v>1</v>
      </c>
      <c r="AL56" s="58">
        <v>13</v>
      </c>
      <c r="AM56" s="59">
        <v>1</v>
      </c>
      <c r="AN56" s="25">
        <v>0</v>
      </c>
      <c r="AO56" s="25">
        <v>1</v>
      </c>
      <c r="AP56" s="25">
        <v>1</v>
      </c>
      <c r="AQ56" s="58">
        <v>2</v>
      </c>
      <c r="AR56" s="55">
        <v>50</v>
      </c>
      <c r="AS56" s="59">
        <v>25</v>
      </c>
      <c r="AT56" s="25">
        <v>11</v>
      </c>
      <c r="AU56" s="25">
        <v>1</v>
      </c>
      <c r="AV56" s="25">
        <v>13</v>
      </c>
      <c r="AW56" s="25">
        <v>0</v>
      </c>
      <c r="AX56" s="25">
        <v>1</v>
      </c>
      <c r="AY56" s="25">
        <v>0</v>
      </c>
      <c r="AZ56" s="25">
        <v>1</v>
      </c>
      <c r="BA56" s="58">
        <v>3</v>
      </c>
    </row>
    <row r="57" spans="1:53" ht="11.45" customHeight="1">
      <c r="A57" s="47">
        <v>55</v>
      </c>
      <c r="B57" s="33" t="s">
        <v>50</v>
      </c>
      <c r="C57" s="55">
        <v>1200</v>
      </c>
      <c r="D57" s="55">
        <v>1080</v>
      </c>
      <c r="E57" s="56">
        <f t="shared" si="2"/>
        <v>540</v>
      </c>
      <c r="F57" s="25">
        <v>135</v>
      </c>
      <c r="G57" s="25">
        <v>57</v>
      </c>
      <c r="H57" s="25">
        <v>5</v>
      </c>
      <c r="I57" s="25">
        <v>73</v>
      </c>
      <c r="J57" s="25">
        <v>135</v>
      </c>
      <c r="K57" s="25">
        <v>57</v>
      </c>
      <c r="L57" s="25">
        <v>5</v>
      </c>
      <c r="M57" s="25">
        <v>73</v>
      </c>
      <c r="N57" s="25">
        <v>6</v>
      </c>
      <c r="O57" s="25">
        <v>6</v>
      </c>
      <c r="P57" s="25">
        <v>5</v>
      </c>
      <c r="Q57" s="25">
        <v>11</v>
      </c>
      <c r="R57" s="58">
        <v>27</v>
      </c>
      <c r="S57" s="59">
        <f t="shared" si="3"/>
        <v>540</v>
      </c>
      <c r="T57" s="25">
        <v>135</v>
      </c>
      <c r="U57" s="25">
        <v>57</v>
      </c>
      <c r="V57" s="25">
        <v>5</v>
      </c>
      <c r="W57" s="25">
        <v>73</v>
      </c>
      <c r="X57" s="25">
        <v>135</v>
      </c>
      <c r="Y57" s="25">
        <v>57</v>
      </c>
      <c r="Z57" s="25">
        <v>5</v>
      </c>
      <c r="AA57" s="25">
        <v>73</v>
      </c>
      <c r="AB57" s="25">
        <v>5</v>
      </c>
      <c r="AC57" s="25">
        <v>5</v>
      </c>
      <c r="AD57" s="25">
        <v>6</v>
      </c>
      <c r="AE57" s="25">
        <v>11</v>
      </c>
      <c r="AF57" s="60">
        <v>27</v>
      </c>
      <c r="AG57" s="55">
        <v>120</v>
      </c>
      <c r="AH57" s="55">
        <v>60</v>
      </c>
      <c r="AI57" s="56">
        <v>30</v>
      </c>
      <c r="AJ57" s="25">
        <v>13</v>
      </c>
      <c r="AK57" s="25">
        <v>1</v>
      </c>
      <c r="AL57" s="58">
        <v>16</v>
      </c>
      <c r="AM57" s="59">
        <v>0</v>
      </c>
      <c r="AN57" s="25">
        <v>1</v>
      </c>
      <c r="AO57" s="25">
        <v>0</v>
      </c>
      <c r="AP57" s="25">
        <v>1</v>
      </c>
      <c r="AQ57" s="58">
        <v>3</v>
      </c>
      <c r="AR57" s="55">
        <v>60</v>
      </c>
      <c r="AS57" s="59">
        <v>30</v>
      </c>
      <c r="AT57" s="25">
        <v>13</v>
      </c>
      <c r="AU57" s="25">
        <v>1</v>
      </c>
      <c r="AV57" s="25">
        <v>16</v>
      </c>
      <c r="AW57" s="25">
        <v>1</v>
      </c>
      <c r="AX57" s="25">
        <v>0</v>
      </c>
      <c r="AY57" s="25">
        <v>1</v>
      </c>
      <c r="AZ57" s="25">
        <v>1</v>
      </c>
      <c r="BA57" s="58">
        <v>3</v>
      </c>
    </row>
    <row r="58" spans="1:53" ht="11.45" customHeight="1">
      <c r="A58" s="47">
        <v>56</v>
      </c>
      <c r="B58" s="33" t="s">
        <v>54</v>
      </c>
      <c r="C58" s="55">
        <v>1200</v>
      </c>
      <c r="D58" s="55">
        <f t="shared" ref="D58" si="4">C58*90%</f>
        <v>1080</v>
      </c>
      <c r="E58" s="56">
        <f t="shared" si="2"/>
        <v>540</v>
      </c>
      <c r="F58" s="25">
        <v>135</v>
      </c>
      <c r="G58" s="25">
        <v>57</v>
      </c>
      <c r="H58" s="25">
        <v>5</v>
      </c>
      <c r="I58" s="25">
        <v>73</v>
      </c>
      <c r="J58" s="25">
        <v>135</v>
      </c>
      <c r="K58" s="25">
        <v>57</v>
      </c>
      <c r="L58" s="25">
        <v>5</v>
      </c>
      <c r="M58" s="25">
        <v>73</v>
      </c>
      <c r="N58" s="25">
        <v>5</v>
      </c>
      <c r="O58" s="25">
        <v>5</v>
      </c>
      <c r="P58" s="25">
        <v>6</v>
      </c>
      <c r="Q58" s="25">
        <v>11</v>
      </c>
      <c r="R58" s="58">
        <v>27</v>
      </c>
      <c r="S58" s="59">
        <f t="shared" si="3"/>
        <v>540</v>
      </c>
      <c r="T58" s="25">
        <v>135</v>
      </c>
      <c r="U58" s="25">
        <v>57</v>
      </c>
      <c r="V58" s="25">
        <v>5</v>
      </c>
      <c r="W58" s="25">
        <v>73</v>
      </c>
      <c r="X58" s="25">
        <v>135</v>
      </c>
      <c r="Y58" s="25">
        <v>57</v>
      </c>
      <c r="Z58" s="25">
        <v>5</v>
      </c>
      <c r="AA58" s="25">
        <v>73</v>
      </c>
      <c r="AB58" s="25">
        <v>6</v>
      </c>
      <c r="AC58" s="25">
        <v>6</v>
      </c>
      <c r="AD58" s="25">
        <v>5</v>
      </c>
      <c r="AE58" s="25">
        <v>11</v>
      </c>
      <c r="AF58" s="60">
        <v>27</v>
      </c>
      <c r="AG58" s="55">
        <v>120</v>
      </c>
      <c r="AH58" s="55">
        <v>60</v>
      </c>
      <c r="AI58" s="56">
        <v>30</v>
      </c>
      <c r="AJ58" s="25">
        <v>13</v>
      </c>
      <c r="AK58" s="25">
        <v>1</v>
      </c>
      <c r="AL58" s="58">
        <v>16</v>
      </c>
      <c r="AM58" s="59">
        <v>1</v>
      </c>
      <c r="AN58" s="25">
        <v>0</v>
      </c>
      <c r="AO58" s="25">
        <v>1</v>
      </c>
      <c r="AP58" s="25">
        <v>1</v>
      </c>
      <c r="AQ58" s="58">
        <v>3</v>
      </c>
      <c r="AR58" s="55">
        <v>60</v>
      </c>
      <c r="AS58" s="59">
        <f>AR58*50%</f>
        <v>30</v>
      </c>
      <c r="AT58" s="25">
        <v>13</v>
      </c>
      <c r="AU58" s="25">
        <v>1</v>
      </c>
      <c r="AV58" s="25">
        <v>16</v>
      </c>
      <c r="AW58" s="25">
        <v>0</v>
      </c>
      <c r="AX58" s="25">
        <v>1</v>
      </c>
      <c r="AY58" s="25">
        <v>0</v>
      </c>
      <c r="AZ58" s="25">
        <v>1</v>
      </c>
      <c r="BA58" s="58">
        <v>3</v>
      </c>
    </row>
    <row r="59" spans="1:53" ht="11.45" customHeight="1">
      <c r="A59" s="47">
        <v>57</v>
      </c>
      <c r="B59" s="33" t="s">
        <v>56</v>
      </c>
      <c r="C59" s="55">
        <v>1250</v>
      </c>
      <c r="D59" s="55">
        <v>1125</v>
      </c>
      <c r="E59" s="56">
        <v>562</v>
      </c>
      <c r="F59" s="25">
        <v>140</v>
      </c>
      <c r="G59" s="25">
        <v>59</v>
      </c>
      <c r="H59" s="25">
        <v>6</v>
      </c>
      <c r="I59" s="25">
        <v>76</v>
      </c>
      <c r="J59" s="25">
        <v>141</v>
      </c>
      <c r="K59" s="25">
        <v>59</v>
      </c>
      <c r="L59" s="25">
        <v>5</v>
      </c>
      <c r="M59" s="25">
        <v>76</v>
      </c>
      <c r="N59" s="25">
        <v>6</v>
      </c>
      <c r="O59" s="25">
        <v>6</v>
      </c>
      <c r="P59" s="25">
        <v>5</v>
      </c>
      <c r="Q59" s="25">
        <v>11</v>
      </c>
      <c r="R59" s="58">
        <v>28</v>
      </c>
      <c r="S59" s="59">
        <v>563</v>
      </c>
      <c r="T59" s="25">
        <v>141</v>
      </c>
      <c r="U59" s="25">
        <v>59</v>
      </c>
      <c r="V59" s="25">
        <v>6</v>
      </c>
      <c r="W59" s="25">
        <v>76</v>
      </c>
      <c r="X59" s="25">
        <v>140</v>
      </c>
      <c r="Y59" s="25">
        <v>59</v>
      </c>
      <c r="Z59" s="25">
        <v>6</v>
      </c>
      <c r="AA59" s="25">
        <v>76</v>
      </c>
      <c r="AB59" s="25">
        <v>5</v>
      </c>
      <c r="AC59" s="25">
        <v>5</v>
      </c>
      <c r="AD59" s="25">
        <v>6</v>
      </c>
      <c r="AE59" s="25">
        <v>11</v>
      </c>
      <c r="AF59" s="60">
        <v>28</v>
      </c>
      <c r="AG59" s="55">
        <v>125</v>
      </c>
      <c r="AH59" s="55">
        <v>62</v>
      </c>
      <c r="AI59" s="56">
        <v>31</v>
      </c>
      <c r="AJ59" s="25">
        <v>13</v>
      </c>
      <c r="AK59" s="25">
        <v>1</v>
      </c>
      <c r="AL59" s="58">
        <v>17</v>
      </c>
      <c r="AM59" s="59">
        <v>1</v>
      </c>
      <c r="AN59" s="25">
        <v>1</v>
      </c>
      <c r="AO59" s="25">
        <v>0</v>
      </c>
      <c r="AP59" s="25">
        <v>1</v>
      </c>
      <c r="AQ59" s="58">
        <v>3</v>
      </c>
      <c r="AR59" s="55">
        <v>63</v>
      </c>
      <c r="AS59" s="59">
        <v>32</v>
      </c>
      <c r="AT59" s="25">
        <v>13</v>
      </c>
      <c r="AU59" s="25">
        <v>1</v>
      </c>
      <c r="AV59" s="25">
        <v>17</v>
      </c>
      <c r="AW59" s="25">
        <v>1</v>
      </c>
      <c r="AX59" s="25">
        <v>0</v>
      </c>
      <c r="AY59" s="25">
        <v>1</v>
      </c>
      <c r="AZ59" s="25">
        <v>1</v>
      </c>
      <c r="BA59" s="58">
        <v>3</v>
      </c>
    </row>
    <row r="60" spans="1:53" ht="11.45" customHeight="1">
      <c r="A60" s="47">
        <v>58</v>
      </c>
      <c r="B60" s="33" t="s">
        <v>49</v>
      </c>
      <c r="C60" s="55">
        <v>1400</v>
      </c>
      <c r="D60" s="55">
        <v>1260</v>
      </c>
      <c r="E60" s="56">
        <f>D60/2</f>
        <v>630</v>
      </c>
      <c r="F60" s="25">
        <v>158</v>
      </c>
      <c r="G60" s="25">
        <v>66</v>
      </c>
      <c r="H60" s="25">
        <v>6</v>
      </c>
      <c r="I60" s="25">
        <v>85</v>
      </c>
      <c r="J60" s="25">
        <v>157</v>
      </c>
      <c r="K60" s="25">
        <v>66</v>
      </c>
      <c r="L60" s="25">
        <v>7</v>
      </c>
      <c r="M60" s="25">
        <v>85</v>
      </c>
      <c r="N60" s="25">
        <v>6</v>
      </c>
      <c r="O60" s="25">
        <v>7</v>
      </c>
      <c r="P60" s="25">
        <v>6</v>
      </c>
      <c r="Q60" s="25">
        <v>12</v>
      </c>
      <c r="R60" s="58">
        <v>31</v>
      </c>
      <c r="S60" s="59">
        <f>D60/2</f>
        <v>630</v>
      </c>
      <c r="T60" s="25">
        <v>157</v>
      </c>
      <c r="U60" s="25">
        <v>67</v>
      </c>
      <c r="V60" s="25">
        <v>6</v>
      </c>
      <c r="W60" s="25">
        <v>85</v>
      </c>
      <c r="X60" s="25">
        <v>158</v>
      </c>
      <c r="Y60" s="25">
        <v>66</v>
      </c>
      <c r="Z60" s="25">
        <v>6</v>
      </c>
      <c r="AA60" s="25">
        <v>85</v>
      </c>
      <c r="AB60" s="25">
        <v>7</v>
      </c>
      <c r="AC60" s="25">
        <v>6</v>
      </c>
      <c r="AD60" s="25">
        <v>6</v>
      </c>
      <c r="AE60" s="25">
        <v>13</v>
      </c>
      <c r="AF60" s="60">
        <v>32</v>
      </c>
      <c r="AG60" s="55">
        <v>140</v>
      </c>
      <c r="AH60" s="55">
        <v>70</v>
      </c>
      <c r="AI60" s="56">
        <v>35</v>
      </c>
      <c r="AJ60" s="25">
        <v>15</v>
      </c>
      <c r="AK60" s="25">
        <v>1</v>
      </c>
      <c r="AL60" s="58">
        <v>19</v>
      </c>
      <c r="AM60" s="59">
        <v>1</v>
      </c>
      <c r="AN60" s="25">
        <v>0</v>
      </c>
      <c r="AO60" s="25">
        <v>1</v>
      </c>
      <c r="AP60" s="25">
        <v>2</v>
      </c>
      <c r="AQ60" s="58">
        <v>3</v>
      </c>
      <c r="AR60" s="55">
        <v>70</v>
      </c>
      <c r="AS60" s="59">
        <v>35</v>
      </c>
      <c r="AT60" s="25">
        <v>14</v>
      </c>
      <c r="AU60" s="25">
        <v>2</v>
      </c>
      <c r="AV60" s="25">
        <v>19</v>
      </c>
      <c r="AW60" s="25">
        <v>0</v>
      </c>
      <c r="AX60" s="25">
        <v>1</v>
      </c>
      <c r="AY60" s="25">
        <v>1</v>
      </c>
      <c r="AZ60" s="25">
        <v>1</v>
      </c>
      <c r="BA60" s="58">
        <v>4</v>
      </c>
    </row>
    <row r="61" spans="1:53" ht="11.45" customHeight="1">
      <c r="A61" s="47">
        <v>59</v>
      </c>
      <c r="B61" s="33" t="s">
        <v>24</v>
      </c>
      <c r="C61" s="55">
        <v>1400</v>
      </c>
      <c r="D61" s="55">
        <v>1260</v>
      </c>
      <c r="E61" s="56">
        <f>D61/2</f>
        <v>630</v>
      </c>
      <c r="F61" s="25">
        <v>157</v>
      </c>
      <c r="G61" s="25">
        <v>66</v>
      </c>
      <c r="H61" s="25">
        <v>7</v>
      </c>
      <c r="I61" s="25">
        <v>85</v>
      </c>
      <c r="J61" s="25">
        <v>158</v>
      </c>
      <c r="K61" s="25">
        <v>66</v>
      </c>
      <c r="L61" s="25">
        <v>6</v>
      </c>
      <c r="M61" s="25">
        <v>85</v>
      </c>
      <c r="N61" s="25">
        <v>7</v>
      </c>
      <c r="O61" s="25">
        <v>6</v>
      </c>
      <c r="P61" s="25">
        <v>6</v>
      </c>
      <c r="Q61" s="25">
        <v>13</v>
      </c>
      <c r="R61" s="58">
        <v>31</v>
      </c>
      <c r="S61" s="59">
        <f>D61/2</f>
        <v>630</v>
      </c>
      <c r="T61" s="25">
        <v>158</v>
      </c>
      <c r="U61" s="25">
        <v>66</v>
      </c>
      <c r="V61" s="25">
        <v>6</v>
      </c>
      <c r="W61" s="25">
        <v>85</v>
      </c>
      <c r="X61" s="25">
        <v>157</v>
      </c>
      <c r="Y61" s="25">
        <v>67</v>
      </c>
      <c r="Z61" s="25">
        <v>6</v>
      </c>
      <c r="AA61" s="25">
        <v>85</v>
      </c>
      <c r="AB61" s="25">
        <v>6</v>
      </c>
      <c r="AC61" s="25">
        <v>6</v>
      </c>
      <c r="AD61" s="25">
        <v>7</v>
      </c>
      <c r="AE61" s="25">
        <v>12</v>
      </c>
      <c r="AF61" s="60">
        <v>32</v>
      </c>
      <c r="AG61" s="55">
        <v>140</v>
      </c>
      <c r="AH61" s="55">
        <v>70</v>
      </c>
      <c r="AI61" s="56">
        <v>35</v>
      </c>
      <c r="AJ61" s="25">
        <v>14</v>
      </c>
      <c r="AK61" s="25">
        <v>2</v>
      </c>
      <c r="AL61" s="58">
        <v>19</v>
      </c>
      <c r="AM61" s="59">
        <v>1</v>
      </c>
      <c r="AN61" s="25">
        <v>1</v>
      </c>
      <c r="AO61" s="25">
        <v>0</v>
      </c>
      <c r="AP61" s="25">
        <v>1</v>
      </c>
      <c r="AQ61" s="58">
        <v>3</v>
      </c>
      <c r="AR61" s="55">
        <v>70</v>
      </c>
      <c r="AS61" s="59">
        <v>35</v>
      </c>
      <c r="AT61" s="25">
        <v>15</v>
      </c>
      <c r="AU61" s="25">
        <v>1</v>
      </c>
      <c r="AV61" s="25">
        <v>19</v>
      </c>
      <c r="AW61" s="25">
        <v>0</v>
      </c>
      <c r="AX61" s="25">
        <v>1</v>
      </c>
      <c r="AY61" s="25">
        <v>1</v>
      </c>
      <c r="AZ61" s="25">
        <v>2</v>
      </c>
      <c r="BA61" s="58">
        <v>4</v>
      </c>
    </row>
    <row r="62" spans="1:53" ht="11.45" customHeight="1">
      <c r="A62" s="47">
        <v>60</v>
      </c>
      <c r="B62" s="33" t="s">
        <v>17</v>
      </c>
      <c r="C62" s="55">
        <v>1500</v>
      </c>
      <c r="D62" s="55">
        <v>1350</v>
      </c>
      <c r="E62" s="56">
        <f>D62/2</f>
        <v>675</v>
      </c>
      <c r="F62" s="25">
        <v>169</v>
      </c>
      <c r="G62" s="25">
        <v>70</v>
      </c>
      <c r="H62" s="25">
        <v>7</v>
      </c>
      <c r="I62" s="25">
        <v>91</v>
      </c>
      <c r="J62" s="25">
        <v>169</v>
      </c>
      <c r="K62" s="25">
        <v>71</v>
      </c>
      <c r="L62" s="25">
        <v>7</v>
      </c>
      <c r="M62" s="25">
        <v>91</v>
      </c>
      <c r="N62" s="25">
        <v>6</v>
      </c>
      <c r="O62" s="25">
        <v>7</v>
      </c>
      <c r="P62" s="25">
        <v>7</v>
      </c>
      <c r="Q62" s="25">
        <v>13</v>
      </c>
      <c r="R62" s="58">
        <v>34</v>
      </c>
      <c r="S62" s="59">
        <f>D62/2</f>
        <v>675</v>
      </c>
      <c r="T62" s="25">
        <v>169</v>
      </c>
      <c r="U62" s="25">
        <v>71</v>
      </c>
      <c r="V62" s="25">
        <v>7</v>
      </c>
      <c r="W62" s="25">
        <v>91</v>
      </c>
      <c r="X62" s="25">
        <v>168</v>
      </c>
      <c r="Y62" s="25">
        <v>71</v>
      </c>
      <c r="Z62" s="25">
        <v>7</v>
      </c>
      <c r="AA62" s="25">
        <v>91</v>
      </c>
      <c r="AB62" s="25">
        <v>7</v>
      </c>
      <c r="AC62" s="25">
        <v>7</v>
      </c>
      <c r="AD62" s="25">
        <v>7</v>
      </c>
      <c r="AE62" s="25">
        <v>14</v>
      </c>
      <c r="AF62" s="60">
        <v>34</v>
      </c>
      <c r="AG62" s="55">
        <v>150</v>
      </c>
      <c r="AH62" s="55">
        <v>75</v>
      </c>
      <c r="AI62" s="56">
        <v>37</v>
      </c>
      <c r="AJ62" s="25">
        <v>16</v>
      </c>
      <c r="AK62" s="25">
        <v>1</v>
      </c>
      <c r="AL62" s="58">
        <v>21</v>
      </c>
      <c r="AM62" s="59">
        <v>1</v>
      </c>
      <c r="AN62" s="25">
        <v>0</v>
      </c>
      <c r="AO62" s="25">
        <v>1</v>
      </c>
      <c r="AP62" s="25">
        <v>2</v>
      </c>
      <c r="AQ62" s="58">
        <v>3</v>
      </c>
      <c r="AR62" s="55">
        <v>75</v>
      </c>
      <c r="AS62" s="59">
        <v>38</v>
      </c>
      <c r="AT62" s="25">
        <v>16</v>
      </c>
      <c r="AU62" s="25">
        <v>1</v>
      </c>
      <c r="AV62" s="25">
        <v>20</v>
      </c>
      <c r="AW62" s="25">
        <v>1</v>
      </c>
      <c r="AX62" s="25">
        <v>1</v>
      </c>
      <c r="AY62" s="25">
        <v>0</v>
      </c>
      <c r="AZ62" s="25">
        <v>1</v>
      </c>
      <c r="BA62" s="58">
        <v>4</v>
      </c>
    </row>
    <row r="63" spans="1:53" ht="11.45" customHeight="1">
      <c r="A63" s="47">
        <v>61</v>
      </c>
      <c r="B63" s="33" t="s">
        <v>20</v>
      </c>
      <c r="C63" s="55">
        <v>1500</v>
      </c>
      <c r="D63" s="55">
        <v>1350</v>
      </c>
      <c r="E63" s="56">
        <f>D63/2</f>
        <v>675</v>
      </c>
      <c r="F63" s="25">
        <v>169</v>
      </c>
      <c r="G63" s="25">
        <v>71</v>
      </c>
      <c r="H63" s="25">
        <v>7</v>
      </c>
      <c r="I63" s="25">
        <v>91</v>
      </c>
      <c r="J63" s="25">
        <v>168</v>
      </c>
      <c r="K63" s="25">
        <v>71</v>
      </c>
      <c r="L63" s="25">
        <v>7</v>
      </c>
      <c r="M63" s="25">
        <v>91</v>
      </c>
      <c r="N63" s="25">
        <v>7</v>
      </c>
      <c r="O63" s="25">
        <v>7</v>
      </c>
      <c r="P63" s="25">
        <v>7</v>
      </c>
      <c r="Q63" s="25">
        <v>14</v>
      </c>
      <c r="R63" s="58">
        <v>34</v>
      </c>
      <c r="S63" s="59">
        <f>D63/2</f>
        <v>675</v>
      </c>
      <c r="T63" s="25">
        <v>169</v>
      </c>
      <c r="U63" s="25">
        <v>70</v>
      </c>
      <c r="V63" s="25">
        <v>7</v>
      </c>
      <c r="W63" s="25">
        <v>91</v>
      </c>
      <c r="X63" s="25">
        <v>169</v>
      </c>
      <c r="Y63" s="25">
        <v>71</v>
      </c>
      <c r="Z63" s="25">
        <v>7</v>
      </c>
      <c r="AA63" s="25">
        <v>91</v>
      </c>
      <c r="AB63" s="25">
        <v>7</v>
      </c>
      <c r="AC63" s="25">
        <v>6</v>
      </c>
      <c r="AD63" s="25">
        <v>7</v>
      </c>
      <c r="AE63" s="25">
        <v>13</v>
      </c>
      <c r="AF63" s="60">
        <v>34</v>
      </c>
      <c r="AG63" s="55">
        <v>150</v>
      </c>
      <c r="AH63" s="55">
        <v>75</v>
      </c>
      <c r="AI63" s="56">
        <v>38</v>
      </c>
      <c r="AJ63" s="25">
        <v>16</v>
      </c>
      <c r="AK63" s="25">
        <v>1</v>
      </c>
      <c r="AL63" s="58">
        <v>20</v>
      </c>
      <c r="AM63" s="59">
        <v>1</v>
      </c>
      <c r="AN63" s="25">
        <v>1</v>
      </c>
      <c r="AO63" s="25">
        <v>0</v>
      </c>
      <c r="AP63" s="25">
        <v>1</v>
      </c>
      <c r="AQ63" s="58">
        <v>3</v>
      </c>
      <c r="AR63" s="55">
        <v>75</v>
      </c>
      <c r="AS63" s="59">
        <v>37</v>
      </c>
      <c r="AT63" s="25">
        <v>16</v>
      </c>
      <c r="AU63" s="25">
        <v>1</v>
      </c>
      <c r="AV63" s="25">
        <v>21</v>
      </c>
      <c r="AW63" s="25">
        <v>0</v>
      </c>
      <c r="AX63" s="25">
        <v>1</v>
      </c>
      <c r="AY63" s="25">
        <v>1</v>
      </c>
      <c r="AZ63" s="25">
        <v>2</v>
      </c>
      <c r="BA63" s="58">
        <v>4</v>
      </c>
    </row>
    <row r="64" spans="1:53" ht="11.45" customHeight="1">
      <c r="A64" s="47">
        <v>62</v>
      </c>
      <c r="B64" s="33" t="s">
        <v>2</v>
      </c>
      <c r="C64" s="55">
        <v>1600</v>
      </c>
      <c r="D64" s="55">
        <v>1440</v>
      </c>
      <c r="E64" s="56">
        <f>D64/2</f>
        <v>720</v>
      </c>
      <c r="F64" s="25">
        <v>180</v>
      </c>
      <c r="G64" s="25">
        <v>76</v>
      </c>
      <c r="H64" s="25">
        <v>7</v>
      </c>
      <c r="I64" s="25">
        <v>97</v>
      </c>
      <c r="J64" s="25">
        <v>180</v>
      </c>
      <c r="K64" s="25">
        <v>76</v>
      </c>
      <c r="L64" s="25">
        <v>7</v>
      </c>
      <c r="M64" s="25">
        <v>97</v>
      </c>
      <c r="N64" s="25">
        <v>7</v>
      </c>
      <c r="O64" s="25">
        <v>7</v>
      </c>
      <c r="P64" s="25">
        <v>7</v>
      </c>
      <c r="Q64" s="25">
        <v>14</v>
      </c>
      <c r="R64" s="58">
        <v>36</v>
      </c>
      <c r="S64" s="59">
        <f>D64/2</f>
        <v>720</v>
      </c>
      <c r="T64" s="25">
        <v>180</v>
      </c>
      <c r="U64" s="25">
        <v>76</v>
      </c>
      <c r="V64" s="25">
        <v>7</v>
      </c>
      <c r="W64" s="25">
        <v>97</v>
      </c>
      <c r="X64" s="25">
        <v>180</v>
      </c>
      <c r="Y64" s="25">
        <v>76</v>
      </c>
      <c r="Z64" s="25">
        <v>7</v>
      </c>
      <c r="AA64" s="25">
        <v>97</v>
      </c>
      <c r="AB64" s="25">
        <v>7</v>
      </c>
      <c r="AC64" s="25">
        <v>7</v>
      </c>
      <c r="AD64" s="25">
        <v>8</v>
      </c>
      <c r="AE64" s="25">
        <v>14</v>
      </c>
      <c r="AF64" s="60">
        <v>36</v>
      </c>
      <c r="AG64" s="55">
        <v>160</v>
      </c>
      <c r="AH64" s="55">
        <v>80</v>
      </c>
      <c r="AI64" s="56">
        <v>40</v>
      </c>
      <c r="AJ64" s="25">
        <v>16</v>
      </c>
      <c r="AK64" s="25">
        <v>2</v>
      </c>
      <c r="AL64" s="58">
        <v>22</v>
      </c>
      <c r="AM64" s="59">
        <v>1</v>
      </c>
      <c r="AN64" s="25">
        <v>1</v>
      </c>
      <c r="AO64" s="25">
        <v>1</v>
      </c>
      <c r="AP64" s="25">
        <v>2</v>
      </c>
      <c r="AQ64" s="58">
        <v>4</v>
      </c>
      <c r="AR64" s="55">
        <v>80</v>
      </c>
      <c r="AS64" s="59">
        <v>40</v>
      </c>
      <c r="AT64" s="25">
        <v>16</v>
      </c>
      <c r="AU64" s="25">
        <v>2</v>
      </c>
      <c r="AV64" s="25">
        <v>22</v>
      </c>
      <c r="AW64" s="25">
        <v>1</v>
      </c>
      <c r="AX64" s="25">
        <v>0</v>
      </c>
      <c r="AY64" s="25">
        <v>1</v>
      </c>
      <c r="AZ64" s="25">
        <v>1</v>
      </c>
      <c r="BA64" s="58">
        <v>4</v>
      </c>
    </row>
    <row r="65" spans="1:53" ht="11.45" customHeight="1">
      <c r="A65" s="47">
        <v>63</v>
      </c>
      <c r="B65" s="33" t="s">
        <v>55</v>
      </c>
      <c r="C65" s="55">
        <v>1650</v>
      </c>
      <c r="D65" s="55">
        <v>1485</v>
      </c>
      <c r="E65" s="56">
        <v>743</v>
      </c>
      <c r="F65" s="25">
        <v>186</v>
      </c>
      <c r="G65" s="25">
        <v>78</v>
      </c>
      <c r="H65" s="25">
        <v>7</v>
      </c>
      <c r="I65" s="25">
        <v>100</v>
      </c>
      <c r="J65" s="25">
        <v>186</v>
      </c>
      <c r="K65" s="25">
        <v>78</v>
      </c>
      <c r="L65" s="25">
        <v>8</v>
      </c>
      <c r="M65" s="25">
        <v>100</v>
      </c>
      <c r="N65" s="25">
        <v>7</v>
      </c>
      <c r="O65" s="25">
        <v>7</v>
      </c>
      <c r="P65" s="25">
        <v>8</v>
      </c>
      <c r="Q65" s="25">
        <v>14</v>
      </c>
      <c r="R65" s="58">
        <v>37</v>
      </c>
      <c r="S65" s="59">
        <v>742</v>
      </c>
      <c r="T65" s="25">
        <v>185</v>
      </c>
      <c r="U65" s="25">
        <v>78</v>
      </c>
      <c r="V65" s="25">
        <v>8</v>
      </c>
      <c r="W65" s="25">
        <v>100</v>
      </c>
      <c r="X65" s="25">
        <v>186</v>
      </c>
      <c r="Y65" s="25">
        <v>78</v>
      </c>
      <c r="Z65" s="25">
        <v>7</v>
      </c>
      <c r="AA65" s="25">
        <v>100</v>
      </c>
      <c r="AB65" s="25">
        <v>7</v>
      </c>
      <c r="AC65" s="25">
        <v>8</v>
      </c>
      <c r="AD65" s="25">
        <v>7</v>
      </c>
      <c r="AE65" s="25">
        <v>15</v>
      </c>
      <c r="AF65" s="60">
        <v>37</v>
      </c>
      <c r="AG65" s="55">
        <v>165</v>
      </c>
      <c r="AH65" s="55">
        <v>83</v>
      </c>
      <c r="AI65" s="56">
        <v>41</v>
      </c>
      <c r="AJ65" s="25">
        <v>17</v>
      </c>
      <c r="AK65" s="25">
        <v>2</v>
      </c>
      <c r="AL65" s="58">
        <v>23</v>
      </c>
      <c r="AM65" s="59">
        <v>1</v>
      </c>
      <c r="AN65" s="25">
        <v>1</v>
      </c>
      <c r="AO65" s="25">
        <v>1</v>
      </c>
      <c r="AP65" s="25">
        <v>1</v>
      </c>
      <c r="AQ65" s="58">
        <v>4</v>
      </c>
      <c r="AR65" s="55">
        <v>82</v>
      </c>
      <c r="AS65" s="59">
        <v>41</v>
      </c>
      <c r="AT65" s="25">
        <v>17</v>
      </c>
      <c r="AU65" s="25">
        <v>2</v>
      </c>
      <c r="AV65" s="25">
        <v>22</v>
      </c>
      <c r="AW65" s="25">
        <v>1</v>
      </c>
      <c r="AX65" s="25">
        <v>1</v>
      </c>
      <c r="AY65" s="25">
        <v>0</v>
      </c>
      <c r="AZ65" s="25">
        <v>2</v>
      </c>
      <c r="BA65" s="58">
        <v>4</v>
      </c>
    </row>
    <row r="66" spans="1:53" ht="11.45" customHeight="1">
      <c r="A66" s="47">
        <v>64</v>
      </c>
      <c r="B66" s="33" t="s">
        <v>25</v>
      </c>
      <c r="C66" s="55">
        <v>1700</v>
      </c>
      <c r="D66" s="55">
        <v>1530</v>
      </c>
      <c r="E66" s="56">
        <f t="shared" ref="E66:E77" si="5">D66/2</f>
        <v>765</v>
      </c>
      <c r="F66" s="25">
        <v>191</v>
      </c>
      <c r="G66" s="25">
        <v>80</v>
      </c>
      <c r="H66" s="25">
        <v>8</v>
      </c>
      <c r="I66" s="25">
        <v>103</v>
      </c>
      <c r="J66" s="25">
        <v>192</v>
      </c>
      <c r="K66" s="25">
        <v>80</v>
      </c>
      <c r="L66" s="25">
        <v>8</v>
      </c>
      <c r="M66" s="25">
        <v>103</v>
      </c>
      <c r="N66" s="25">
        <v>8</v>
      </c>
      <c r="O66" s="25">
        <v>8</v>
      </c>
      <c r="P66" s="25">
        <v>7</v>
      </c>
      <c r="Q66" s="25">
        <v>16</v>
      </c>
      <c r="R66" s="58">
        <v>38</v>
      </c>
      <c r="S66" s="59">
        <f t="shared" ref="S66:S77" si="6">D66/2</f>
        <v>765</v>
      </c>
      <c r="T66" s="25">
        <v>192</v>
      </c>
      <c r="U66" s="25">
        <v>80</v>
      </c>
      <c r="V66" s="25">
        <v>8</v>
      </c>
      <c r="W66" s="25">
        <v>103</v>
      </c>
      <c r="X66" s="25">
        <v>191</v>
      </c>
      <c r="Y66" s="25">
        <v>80</v>
      </c>
      <c r="Z66" s="25">
        <v>7</v>
      </c>
      <c r="AA66" s="25">
        <v>104</v>
      </c>
      <c r="AB66" s="25">
        <v>8</v>
      </c>
      <c r="AC66" s="25">
        <v>7</v>
      </c>
      <c r="AD66" s="25">
        <v>8</v>
      </c>
      <c r="AE66" s="25">
        <v>15</v>
      </c>
      <c r="AF66" s="60">
        <v>39</v>
      </c>
      <c r="AG66" s="55">
        <v>170</v>
      </c>
      <c r="AH66" s="55">
        <v>85</v>
      </c>
      <c r="AI66" s="56">
        <v>42</v>
      </c>
      <c r="AJ66" s="25">
        <v>18</v>
      </c>
      <c r="AK66" s="25">
        <v>2</v>
      </c>
      <c r="AL66" s="58">
        <v>23</v>
      </c>
      <c r="AM66" s="59">
        <v>1</v>
      </c>
      <c r="AN66" s="25">
        <v>0</v>
      </c>
      <c r="AO66" s="25">
        <v>1</v>
      </c>
      <c r="AP66" s="25">
        <v>2</v>
      </c>
      <c r="AQ66" s="58">
        <v>4</v>
      </c>
      <c r="AR66" s="55">
        <v>85</v>
      </c>
      <c r="AS66" s="59">
        <v>42</v>
      </c>
      <c r="AT66" s="25">
        <v>18</v>
      </c>
      <c r="AU66" s="25">
        <v>2</v>
      </c>
      <c r="AV66" s="25">
        <v>23</v>
      </c>
      <c r="AW66" s="25">
        <v>1</v>
      </c>
      <c r="AX66" s="25">
        <v>1</v>
      </c>
      <c r="AY66" s="25">
        <v>1</v>
      </c>
      <c r="AZ66" s="25">
        <v>1</v>
      </c>
      <c r="BA66" s="58">
        <v>4</v>
      </c>
    </row>
    <row r="67" spans="1:53" ht="11.45" customHeight="1">
      <c r="A67" s="47">
        <v>65</v>
      </c>
      <c r="B67" s="33" t="s">
        <v>65</v>
      </c>
      <c r="C67" s="55">
        <v>2000</v>
      </c>
      <c r="D67" s="55">
        <v>1800</v>
      </c>
      <c r="E67" s="56">
        <f t="shared" si="5"/>
        <v>900</v>
      </c>
      <c r="F67" s="25">
        <v>225</v>
      </c>
      <c r="G67" s="25">
        <v>95</v>
      </c>
      <c r="H67" s="25">
        <v>9</v>
      </c>
      <c r="I67" s="25">
        <v>121</v>
      </c>
      <c r="J67" s="25">
        <v>225</v>
      </c>
      <c r="K67" s="25">
        <v>94</v>
      </c>
      <c r="L67" s="25">
        <v>9</v>
      </c>
      <c r="M67" s="25">
        <v>122</v>
      </c>
      <c r="N67" s="25">
        <v>9</v>
      </c>
      <c r="O67" s="25">
        <v>9</v>
      </c>
      <c r="P67" s="25">
        <v>9</v>
      </c>
      <c r="Q67" s="25">
        <f>E67*2%</f>
        <v>18</v>
      </c>
      <c r="R67" s="58">
        <v>45</v>
      </c>
      <c r="S67" s="59">
        <f t="shared" si="6"/>
        <v>900</v>
      </c>
      <c r="T67" s="25">
        <v>225</v>
      </c>
      <c r="U67" s="25">
        <v>94</v>
      </c>
      <c r="V67" s="25">
        <v>9</v>
      </c>
      <c r="W67" s="25">
        <v>122</v>
      </c>
      <c r="X67" s="25">
        <v>225</v>
      </c>
      <c r="Y67" s="25">
        <v>95</v>
      </c>
      <c r="Z67" s="25">
        <v>9</v>
      </c>
      <c r="AA67" s="25">
        <v>121</v>
      </c>
      <c r="AB67" s="25">
        <v>9</v>
      </c>
      <c r="AC67" s="25">
        <v>9</v>
      </c>
      <c r="AD67" s="25">
        <v>9</v>
      </c>
      <c r="AE67" s="25">
        <v>18</v>
      </c>
      <c r="AF67" s="60">
        <v>45</v>
      </c>
      <c r="AG67" s="55">
        <v>200</v>
      </c>
      <c r="AH67" s="55">
        <v>100</v>
      </c>
      <c r="AI67" s="56">
        <v>50</v>
      </c>
      <c r="AJ67" s="25">
        <v>21</v>
      </c>
      <c r="AK67" s="25">
        <v>2</v>
      </c>
      <c r="AL67" s="58">
        <v>27</v>
      </c>
      <c r="AM67" s="59">
        <v>1</v>
      </c>
      <c r="AN67" s="25">
        <v>1</v>
      </c>
      <c r="AO67" s="25">
        <v>1</v>
      </c>
      <c r="AP67" s="25">
        <v>2</v>
      </c>
      <c r="AQ67" s="58">
        <v>5</v>
      </c>
      <c r="AR67" s="55">
        <v>100</v>
      </c>
      <c r="AS67" s="59">
        <v>50</v>
      </c>
      <c r="AT67" s="25">
        <v>21</v>
      </c>
      <c r="AU67" s="25">
        <v>2</v>
      </c>
      <c r="AV67" s="25">
        <v>27</v>
      </c>
      <c r="AW67" s="25">
        <v>1</v>
      </c>
      <c r="AX67" s="25">
        <v>1</v>
      </c>
      <c r="AY67" s="25">
        <v>1</v>
      </c>
      <c r="AZ67" s="25">
        <v>2</v>
      </c>
      <c r="BA67" s="58">
        <v>5</v>
      </c>
    </row>
    <row r="68" spans="1:53" ht="11.45" customHeight="1">
      <c r="A68" s="47">
        <v>66</v>
      </c>
      <c r="B68" s="33" t="s">
        <v>21</v>
      </c>
      <c r="C68" s="55">
        <v>2400</v>
      </c>
      <c r="D68" s="55">
        <v>2160</v>
      </c>
      <c r="E68" s="56">
        <f t="shared" si="5"/>
        <v>1080</v>
      </c>
      <c r="F68" s="25">
        <v>270</v>
      </c>
      <c r="G68" s="25">
        <v>113</v>
      </c>
      <c r="H68" s="25">
        <v>11</v>
      </c>
      <c r="I68" s="25">
        <v>146</v>
      </c>
      <c r="J68" s="25">
        <v>270</v>
      </c>
      <c r="K68" s="25">
        <v>113</v>
      </c>
      <c r="L68" s="25">
        <v>11</v>
      </c>
      <c r="M68" s="25">
        <v>146</v>
      </c>
      <c r="N68" s="25">
        <v>11</v>
      </c>
      <c r="O68" s="25">
        <v>11</v>
      </c>
      <c r="P68" s="25">
        <v>11</v>
      </c>
      <c r="Q68" s="25">
        <v>22</v>
      </c>
      <c r="R68" s="58">
        <v>54</v>
      </c>
      <c r="S68" s="59">
        <f t="shared" si="6"/>
        <v>1080</v>
      </c>
      <c r="T68" s="25">
        <v>270</v>
      </c>
      <c r="U68" s="25">
        <v>113</v>
      </c>
      <c r="V68" s="25">
        <v>11</v>
      </c>
      <c r="W68" s="25">
        <v>146</v>
      </c>
      <c r="X68" s="25">
        <v>270</v>
      </c>
      <c r="Y68" s="25">
        <v>113</v>
      </c>
      <c r="Z68" s="25">
        <v>11</v>
      </c>
      <c r="AA68" s="25">
        <v>146</v>
      </c>
      <c r="AB68" s="25">
        <v>11</v>
      </c>
      <c r="AC68" s="25">
        <v>11</v>
      </c>
      <c r="AD68" s="25">
        <v>10</v>
      </c>
      <c r="AE68" s="25">
        <v>21</v>
      </c>
      <c r="AF68" s="60">
        <v>54</v>
      </c>
      <c r="AG68" s="55">
        <v>240</v>
      </c>
      <c r="AH68" s="55">
        <v>120</v>
      </c>
      <c r="AI68" s="56">
        <v>60</v>
      </c>
      <c r="AJ68" s="25">
        <v>26</v>
      </c>
      <c r="AK68" s="25">
        <v>2</v>
      </c>
      <c r="AL68" s="58">
        <v>32</v>
      </c>
      <c r="AM68" s="59">
        <v>1</v>
      </c>
      <c r="AN68" s="25">
        <v>2</v>
      </c>
      <c r="AO68" s="25">
        <v>1</v>
      </c>
      <c r="AP68" s="25">
        <v>3</v>
      </c>
      <c r="AQ68" s="58">
        <v>6</v>
      </c>
      <c r="AR68" s="55">
        <v>120</v>
      </c>
      <c r="AS68" s="59">
        <v>60</v>
      </c>
      <c r="AT68" s="25">
        <v>26</v>
      </c>
      <c r="AU68" s="25">
        <v>2</v>
      </c>
      <c r="AV68" s="25">
        <v>32</v>
      </c>
      <c r="AW68" s="25">
        <v>1</v>
      </c>
      <c r="AX68" s="25">
        <v>1</v>
      </c>
      <c r="AY68" s="25">
        <v>1</v>
      </c>
      <c r="AZ68" s="25">
        <v>2</v>
      </c>
      <c r="BA68" s="58">
        <v>6</v>
      </c>
    </row>
    <row r="69" spans="1:53" ht="11.45" customHeight="1">
      <c r="A69" s="47">
        <v>67</v>
      </c>
      <c r="B69" s="33" t="s">
        <v>22</v>
      </c>
      <c r="C69" s="55">
        <v>2500</v>
      </c>
      <c r="D69" s="55">
        <v>2250</v>
      </c>
      <c r="E69" s="56">
        <f t="shared" si="5"/>
        <v>1125</v>
      </c>
      <c r="F69" s="25">
        <v>281</v>
      </c>
      <c r="G69" s="25">
        <v>118</v>
      </c>
      <c r="H69" s="25">
        <v>12</v>
      </c>
      <c r="I69" s="25">
        <v>152</v>
      </c>
      <c r="J69" s="25">
        <v>281</v>
      </c>
      <c r="K69" s="25">
        <v>118</v>
      </c>
      <c r="L69" s="25">
        <v>11</v>
      </c>
      <c r="M69" s="25">
        <v>152</v>
      </c>
      <c r="N69" s="25">
        <v>11</v>
      </c>
      <c r="O69" s="25">
        <v>11</v>
      </c>
      <c r="P69" s="25">
        <v>12</v>
      </c>
      <c r="Q69" s="25">
        <v>22</v>
      </c>
      <c r="R69" s="58">
        <v>56</v>
      </c>
      <c r="S69" s="59">
        <f t="shared" si="6"/>
        <v>1125</v>
      </c>
      <c r="T69" s="25">
        <v>281</v>
      </c>
      <c r="U69" s="25">
        <v>118</v>
      </c>
      <c r="V69" s="25">
        <v>11</v>
      </c>
      <c r="W69" s="25">
        <v>152</v>
      </c>
      <c r="X69" s="25">
        <v>282</v>
      </c>
      <c r="Y69" s="25">
        <v>118</v>
      </c>
      <c r="Z69" s="25">
        <v>11</v>
      </c>
      <c r="AA69" s="25">
        <v>152</v>
      </c>
      <c r="AB69" s="25">
        <v>12</v>
      </c>
      <c r="AC69" s="25">
        <v>11</v>
      </c>
      <c r="AD69" s="25">
        <v>11</v>
      </c>
      <c r="AE69" s="25">
        <v>23</v>
      </c>
      <c r="AF69" s="60">
        <v>57</v>
      </c>
      <c r="AG69" s="55">
        <v>250</v>
      </c>
      <c r="AH69" s="55">
        <v>125</v>
      </c>
      <c r="AI69" s="56">
        <v>62</v>
      </c>
      <c r="AJ69" s="25">
        <v>26</v>
      </c>
      <c r="AK69" s="25">
        <v>3</v>
      </c>
      <c r="AL69" s="58">
        <v>34</v>
      </c>
      <c r="AM69" s="59">
        <v>1</v>
      </c>
      <c r="AN69" s="25">
        <v>1</v>
      </c>
      <c r="AO69" s="25">
        <v>1</v>
      </c>
      <c r="AP69" s="25">
        <v>2</v>
      </c>
      <c r="AQ69" s="58">
        <v>6</v>
      </c>
      <c r="AR69" s="55">
        <v>125</v>
      </c>
      <c r="AS69" s="59">
        <v>63</v>
      </c>
      <c r="AT69" s="25">
        <v>27</v>
      </c>
      <c r="AU69" s="25">
        <v>2</v>
      </c>
      <c r="AV69" s="25">
        <v>33</v>
      </c>
      <c r="AW69" s="25">
        <v>1</v>
      </c>
      <c r="AX69" s="25">
        <v>2</v>
      </c>
      <c r="AY69" s="25">
        <v>1</v>
      </c>
      <c r="AZ69" s="25">
        <v>3</v>
      </c>
      <c r="BA69" s="58">
        <v>6</v>
      </c>
    </row>
    <row r="70" spans="1:53" ht="11.45" customHeight="1">
      <c r="A70" s="47">
        <v>68</v>
      </c>
      <c r="B70" s="33" t="s">
        <v>162</v>
      </c>
      <c r="C70" s="55">
        <v>2500</v>
      </c>
      <c r="D70" s="55">
        <v>2250</v>
      </c>
      <c r="E70" s="56">
        <f t="shared" si="5"/>
        <v>1125</v>
      </c>
      <c r="F70" s="25">
        <v>281</v>
      </c>
      <c r="G70" s="25">
        <v>118</v>
      </c>
      <c r="H70" s="25">
        <v>11</v>
      </c>
      <c r="I70" s="25">
        <v>152</v>
      </c>
      <c r="J70" s="25">
        <v>282</v>
      </c>
      <c r="K70" s="25">
        <v>118</v>
      </c>
      <c r="L70" s="25">
        <v>11</v>
      </c>
      <c r="M70" s="25">
        <v>152</v>
      </c>
      <c r="N70" s="25">
        <v>11</v>
      </c>
      <c r="O70" s="25">
        <v>12</v>
      </c>
      <c r="P70" s="25">
        <v>11</v>
      </c>
      <c r="Q70" s="25">
        <v>23</v>
      </c>
      <c r="R70" s="58">
        <v>56</v>
      </c>
      <c r="S70" s="59">
        <f t="shared" si="6"/>
        <v>1125</v>
      </c>
      <c r="T70" s="25">
        <v>281</v>
      </c>
      <c r="U70" s="25">
        <v>118</v>
      </c>
      <c r="V70" s="25">
        <v>11</v>
      </c>
      <c r="W70" s="25">
        <v>152</v>
      </c>
      <c r="X70" s="25">
        <v>281</v>
      </c>
      <c r="Y70" s="25">
        <v>118</v>
      </c>
      <c r="Z70" s="25">
        <v>12</v>
      </c>
      <c r="AA70" s="25">
        <v>152</v>
      </c>
      <c r="AB70" s="25">
        <v>11</v>
      </c>
      <c r="AC70" s="25">
        <v>11</v>
      </c>
      <c r="AD70" s="25">
        <v>12</v>
      </c>
      <c r="AE70" s="25">
        <v>22</v>
      </c>
      <c r="AF70" s="60">
        <v>57</v>
      </c>
      <c r="AG70" s="55">
        <v>250</v>
      </c>
      <c r="AH70" s="55">
        <v>125</v>
      </c>
      <c r="AI70" s="56">
        <v>63</v>
      </c>
      <c r="AJ70" s="25">
        <v>27</v>
      </c>
      <c r="AK70" s="25">
        <v>2</v>
      </c>
      <c r="AL70" s="58">
        <v>33</v>
      </c>
      <c r="AM70" s="59">
        <v>2</v>
      </c>
      <c r="AN70" s="25">
        <v>1</v>
      </c>
      <c r="AO70" s="25">
        <v>1</v>
      </c>
      <c r="AP70" s="25">
        <v>3</v>
      </c>
      <c r="AQ70" s="58">
        <v>6</v>
      </c>
      <c r="AR70" s="55">
        <v>125</v>
      </c>
      <c r="AS70" s="59">
        <v>62</v>
      </c>
      <c r="AT70" s="25">
        <v>26</v>
      </c>
      <c r="AU70" s="25">
        <v>3</v>
      </c>
      <c r="AV70" s="25">
        <v>34</v>
      </c>
      <c r="AW70" s="25">
        <v>1</v>
      </c>
      <c r="AX70" s="25">
        <v>1</v>
      </c>
      <c r="AY70" s="25">
        <v>1</v>
      </c>
      <c r="AZ70" s="25">
        <v>2</v>
      </c>
      <c r="BA70" s="58">
        <v>6</v>
      </c>
    </row>
    <row r="71" spans="1:53" ht="11.45" customHeight="1">
      <c r="A71" s="47">
        <v>69</v>
      </c>
      <c r="B71" s="33" t="s">
        <v>3</v>
      </c>
      <c r="C71" s="55">
        <v>2800</v>
      </c>
      <c r="D71" s="55">
        <v>2520</v>
      </c>
      <c r="E71" s="56">
        <f t="shared" si="5"/>
        <v>1260</v>
      </c>
      <c r="F71" s="25">
        <v>315</v>
      </c>
      <c r="G71" s="25">
        <v>132</v>
      </c>
      <c r="H71" s="25">
        <v>13</v>
      </c>
      <c r="I71" s="25">
        <v>170</v>
      </c>
      <c r="J71" s="25">
        <v>315</v>
      </c>
      <c r="K71" s="25">
        <v>132</v>
      </c>
      <c r="L71" s="25">
        <v>13</v>
      </c>
      <c r="M71" s="25">
        <v>170</v>
      </c>
      <c r="N71" s="25">
        <v>12</v>
      </c>
      <c r="O71" s="25">
        <v>12</v>
      </c>
      <c r="P71" s="25">
        <v>13</v>
      </c>
      <c r="Q71" s="25">
        <v>25</v>
      </c>
      <c r="R71" s="58">
        <v>63</v>
      </c>
      <c r="S71" s="59">
        <f t="shared" si="6"/>
        <v>1260</v>
      </c>
      <c r="T71" s="25">
        <v>315</v>
      </c>
      <c r="U71" s="25">
        <v>132</v>
      </c>
      <c r="V71" s="25">
        <v>13</v>
      </c>
      <c r="W71" s="25">
        <v>170</v>
      </c>
      <c r="X71" s="25">
        <v>315</v>
      </c>
      <c r="Y71" s="25">
        <v>132</v>
      </c>
      <c r="Z71" s="25">
        <v>13</v>
      </c>
      <c r="AA71" s="25">
        <v>170</v>
      </c>
      <c r="AB71" s="25">
        <v>13</v>
      </c>
      <c r="AC71" s="25">
        <v>13</v>
      </c>
      <c r="AD71" s="25">
        <v>12</v>
      </c>
      <c r="AE71" s="25">
        <v>25</v>
      </c>
      <c r="AF71" s="60">
        <v>63</v>
      </c>
      <c r="AG71" s="55">
        <v>280</v>
      </c>
      <c r="AH71" s="55">
        <v>140</v>
      </c>
      <c r="AI71" s="56">
        <v>70</v>
      </c>
      <c r="AJ71" s="25">
        <v>30</v>
      </c>
      <c r="AK71" s="25">
        <v>2</v>
      </c>
      <c r="AL71" s="58">
        <v>38</v>
      </c>
      <c r="AM71" s="59">
        <v>1</v>
      </c>
      <c r="AN71" s="25">
        <v>1</v>
      </c>
      <c r="AO71" s="25">
        <v>2</v>
      </c>
      <c r="AP71" s="25">
        <v>3</v>
      </c>
      <c r="AQ71" s="58">
        <v>7</v>
      </c>
      <c r="AR71" s="55">
        <v>140</v>
      </c>
      <c r="AS71" s="59">
        <v>70</v>
      </c>
      <c r="AT71" s="25">
        <v>30</v>
      </c>
      <c r="AU71" s="25">
        <v>2</v>
      </c>
      <c r="AV71" s="25">
        <v>38</v>
      </c>
      <c r="AW71" s="25">
        <v>2</v>
      </c>
      <c r="AX71" s="25">
        <v>2</v>
      </c>
      <c r="AY71" s="25">
        <v>1</v>
      </c>
      <c r="AZ71" s="25">
        <v>3</v>
      </c>
      <c r="BA71" s="58">
        <v>7</v>
      </c>
    </row>
    <row r="72" spans="1:53" ht="11.45" customHeight="1">
      <c r="A72" s="47">
        <v>70</v>
      </c>
      <c r="B72" s="33" t="s">
        <v>16</v>
      </c>
      <c r="C72" s="55">
        <v>3000</v>
      </c>
      <c r="D72" s="55">
        <v>2700</v>
      </c>
      <c r="E72" s="56">
        <f t="shared" si="5"/>
        <v>1350</v>
      </c>
      <c r="F72" s="25">
        <v>338</v>
      </c>
      <c r="G72" s="25">
        <v>142</v>
      </c>
      <c r="H72" s="25">
        <v>13</v>
      </c>
      <c r="I72" s="25">
        <v>182</v>
      </c>
      <c r="J72" s="25">
        <v>337</v>
      </c>
      <c r="K72" s="25">
        <v>142</v>
      </c>
      <c r="L72" s="25">
        <v>14</v>
      </c>
      <c r="M72" s="25">
        <v>182</v>
      </c>
      <c r="N72" s="25">
        <v>14</v>
      </c>
      <c r="O72" s="25">
        <v>14</v>
      </c>
      <c r="P72" s="25">
        <v>13</v>
      </c>
      <c r="Q72" s="25">
        <f>E72*2%</f>
        <v>27</v>
      </c>
      <c r="R72" s="58">
        <v>67</v>
      </c>
      <c r="S72" s="59">
        <f t="shared" si="6"/>
        <v>1350</v>
      </c>
      <c r="T72" s="25">
        <v>337</v>
      </c>
      <c r="U72" s="25">
        <v>142</v>
      </c>
      <c r="V72" s="25">
        <v>14</v>
      </c>
      <c r="W72" s="25">
        <v>182</v>
      </c>
      <c r="X72" s="25">
        <v>338</v>
      </c>
      <c r="Y72" s="25">
        <v>142</v>
      </c>
      <c r="Z72" s="25">
        <v>13</v>
      </c>
      <c r="AA72" s="25">
        <v>182</v>
      </c>
      <c r="AB72" s="25">
        <v>13</v>
      </c>
      <c r="AC72" s="25">
        <v>13</v>
      </c>
      <c r="AD72" s="25">
        <v>14</v>
      </c>
      <c r="AE72" s="25">
        <v>27</v>
      </c>
      <c r="AF72" s="60">
        <v>68</v>
      </c>
      <c r="AG72" s="55">
        <v>300</v>
      </c>
      <c r="AH72" s="55">
        <v>150</v>
      </c>
      <c r="AI72" s="56">
        <v>75</v>
      </c>
      <c r="AJ72" s="25">
        <v>31</v>
      </c>
      <c r="AK72" s="25">
        <v>3</v>
      </c>
      <c r="AL72" s="58">
        <v>41</v>
      </c>
      <c r="AM72" s="59">
        <v>2</v>
      </c>
      <c r="AN72" s="25">
        <v>2</v>
      </c>
      <c r="AO72" s="25">
        <v>1</v>
      </c>
      <c r="AP72" s="25">
        <v>3</v>
      </c>
      <c r="AQ72" s="58">
        <v>7</v>
      </c>
      <c r="AR72" s="55">
        <v>150</v>
      </c>
      <c r="AS72" s="59">
        <v>75</v>
      </c>
      <c r="AT72" s="25">
        <v>31</v>
      </c>
      <c r="AU72" s="25">
        <v>3</v>
      </c>
      <c r="AV72" s="25">
        <v>41</v>
      </c>
      <c r="AW72" s="25">
        <v>1</v>
      </c>
      <c r="AX72" s="25">
        <v>1</v>
      </c>
      <c r="AY72" s="25">
        <v>2</v>
      </c>
      <c r="AZ72" s="25">
        <v>3</v>
      </c>
      <c r="BA72" s="58">
        <v>8</v>
      </c>
    </row>
    <row r="73" spans="1:53" ht="11.45" customHeight="1">
      <c r="A73" s="47">
        <v>71</v>
      </c>
      <c r="B73" s="33" t="s">
        <v>62</v>
      </c>
      <c r="C73" s="55">
        <v>3600</v>
      </c>
      <c r="D73" s="55">
        <v>3240</v>
      </c>
      <c r="E73" s="56">
        <f t="shared" si="5"/>
        <v>1620</v>
      </c>
      <c r="F73" s="25">
        <v>405</v>
      </c>
      <c r="G73" s="25">
        <v>170</v>
      </c>
      <c r="H73" s="25">
        <v>16</v>
      </c>
      <c r="I73" s="25">
        <v>219</v>
      </c>
      <c r="J73" s="25">
        <v>405</v>
      </c>
      <c r="K73" s="25">
        <v>170</v>
      </c>
      <c r="L73" s="25">
        <v>16</v>
      </c>
      <c r="M73" s="25">
        <v>219</v>
      </c>
      <c r="N73" s="25">
        <v>16</v>
      </c>
      <c r="O73" s="25">
        <v>16</v>
      </c>
      <c r="P73" s="25">
        <v>16</v>
      </c>
      <c r="Q73" s="25">
        <v>32</v>
      </c>
      <c r="R73" s="58">
        <v>81</v>
      </c>
      <c r="S73" s="59">
        <f t="shared" si="6"/>
        <v>1620</v>
      </c>
      <c r="T73" s="25">
        <v>405</v>
      </c>
      <c r="U73" s="25">
        <v>170</v>
      </c>
      <c r="V73" s="25">
        <v>16</v>
      </c>
      <c r="W73" s="25">
        <v>219</v>
      </c>
      <c r="X73" s="25">
        <v>405</v>
      </c>
      <c r="Y73" s="25">
        <v>170</v>
      </c>
      <c r="Z73" s="25">
        <v>16</v>
      </c>
      <c r="AA73" s="25">
        <v>219</v>
      </c>
      <c r="AB73" s="25">
        <v>16</v>
      </c>
      <c r="AC73" s="25">
        <v>17</v>
      </c>
      <c r="AD73" s="25">
        <v>16</v>
      </c>
      <c r="AE73" s="25">
        <v>33</v>
      </c>
      <c r="AF73" s="60">
        <v>81</v>
      </c>
      <c r="AG73" s="55">
        <v>360</v>
      </c>
      <c r="AH73" s="55">
        <v>180</v>
      </c>
      <c r="AI73" s="56">
        <v>90</v>
      </c>
      <c r="AJ73" s="25">
        <v>38</v>
      </c>
      <c r="AK73" s="25">
        <v>4</v>
      </c>
      <c r="AL73" s="58">
        <v>48</v>
      </c>
      <c r="AM73" s="59">
        <v>2</v>
      </c>
      <c r="AN73" s="25">
        <v>1</v>
      </c>
      <c r="AO73" s="25">
        <v>2</v>
      </c>
      <c r="AP73" s="25">
        <v>4</v>
      </c>
      <c r="AQ73" s="58">
        <v>9</v>
      </c>
      <c r="AR73" s="55">
        <v>180</v>
      </c>
      <c r="AS73" s="59">
        <v>90</v>
      </c>
      <c r="AT73" s="25">
        <v>38</v>
      </c>
      <c r="AU73" s="25">
        <v>4</v>
      </c>
      <c r="AV73" s="25">
        <v>48</v>
      </c>
      <c r="AW73" s="25">
        <v>2</v>
      </c>
      <c r="AX73" s="25">
        <v>2</v>
      </c>
      <c r="AY73" s="25">
        <v>2</v>
      </c>
      <c r="AZ73" s="25">
        <v>3</v>
      </c>
      <c r="BA73" s="58">
        <v>9</v>
      </c>
    </row>
    <row r="74" spans="1:53" ht="11.45" customHeight="1">
      <c r="A74" s="47">
        <v>72</v>
      </c>
      <c r="B74" s="33" t="s">
        <v>75</v>
      </c>
      <c r="C74" s="55">
        <v>3600</v>
      </c>
      <c r="D74" s="55">
        <v>3240</v>
      </c>
      <c r="E74" s="56">
        <f t="shared" si="5"/>
        <v>1620</v>
      </c>
      <c r="F74" s="25">
        <v>405</v>
      </c>
      <c r="G74" s="25">
        <v>170</v>
      </c>
      <c r="H74" s="25">
        <v>16</v>
      </c>
      <c r="I74" s="25">
        <v>219</v>
      </c>
      <c r="J74" s="25">
        <v>405</v>
      </c>
      <c r="K74" s="25">
        <v>170</v>
      </c>
      <c r="L74" s="25">
        <v>16</v>
      </c>
      <c r="M74" s="25">
        <v>219</v>
      </c>
      <c r="N74" s="25">
        <v>17</v>
      </c>
      <c r="O74" s="25">
        <v>16</v>
      </c>
      <c r="P74" s="25">
        <v>16</v>
      </c>
      <c r="Q74" s="25">
        <v>33</v>
      </c>
      <c r="R74" s="58">
        <v>81</v>
      </c>
      <c r="S74" s="59">
        <f t="shared" si="6"/>
        <v>1620</v>
      </c>
      <c r="T74" s="25">
        <v>405</v>
      </c>
      <c r="U74" s="25">
        <v>170</v>
      </c>
      <c r="V74" s="25">
        <v>16</v>
      </c>
      <c r="W74" s="25">
        <v>219</v>
      </c>
      <c r="X74" s="25">
        <v>405</v>
      </c>
      <c r="Y74" s="25">
        <v>170</v>
      </c>
      <c r="Z74" s="25">
        <v>16</v>
      </c>
      <c r="AA74" s="25">
        <v>219</v>
      </c>
      <c r="AB74" s="25">
        <v>16</v>
      </c>
      <c r="AC74" s="25">
        <v>16</v>
      </c>
      <c r="AD74" s="25">
        <v>16</v>
      </c>
      <c r="AE74" s="25">
        <v>32</v>
      </c>
      <c r="AF74" s="60">
        <v>81</v>
      </c>
      <c r="AG74" s="55">
        <v>360</v>
      </c>
      <c r="AH74" s="55">
        <f t="shared" ref="AH74" si="7">AG74/2</f>
        <v>180</v>
      </c>
      <c r="AI74" s="56">
        <v>90</v>
      </c>
      <c r="AJ74" s="25">
        <v>38</v>
      </c>
      <c r="AK74" s="25">
        <v>4</v>
      </c>
      <c r="AL74" s="58">
        <v>48</v>
      </c>
      <c r="AM74" s="59">
        <v>2</v>
      </c>
      <c r="AN74" s="25">
        <v>2</v>
      </c>
      <c r="AO74" s="25">
        <v>2</v>
      </c>
      <c r="AP74" s="25">
        <v>3</v>
      </c>
      <c r="AQ74" s="58">
        <v>9</v>
      </c>
      <c r="AR74" s="55">
        <v>180</v>
      </c>
      <c r="AS74" s="59">
        <v>90</v>
      </c>
      <c r="AT74" s="25">
        <v>38</v>
      </c>
      <c r="AU74" s="25">
        <v>4</v>
      </c>
      <c r="AV74" s="25">
        <v>48</v>
      </c>
      <c r="AW74" s="25">
        <v>1</v>
      </c>
      <c r="AX74" s="25">
        <v>2</v>
      </c>
      <c r="AY74" s="25">
        <v>2</v>
      </c>
      <c r="AZ74" s="25">
        <v>4</v>
      </c>
      <c r="BA74" s="58">
        <v>9</v>
      </c>
    </row>
    <row r="75" spans="1:53" ht="11.45" customHeight="1">
      <c r="A75" s="47">
        <v>73</v>
      </c>
      <c r="B75" s="33" t="s">
        <v>74</v>
      </c>
      <c r="C75" s="55">
        <v>4000</v>
      </c>
      <c r="D75" s="55">
        <v>3600</v>
      </c>
      <c r="E75" s="56">
        <f t="shared" si="5"/>
        <v>1800</v>
      </c>
      <c r="F75" s="25">
        <v>450</v>
      </c>
      <c r="G75" s="25">
        <v>189</v>
      </c>
      <c r="H75" s="25">
        <v>18</v>
      </c>
      <c r="I75" s="25">
        <v>243</v>
      </c>
      <c r="J75" s="25">
        <v>450</v>
      </c>
      <c r="K75" s="25">
        <v>189</v>
      </c>
      <c r="L75" s="25">
        <v>18</v>
      </c>
      <c r="M75" s="25">
        <v>243</v>
      </c>
      <c r="N75" s="25">
        <v>18</v>
      </c>
      <c r="O75" s="25">
        <v>18</v>
      </c>
      <c r="P75" s="25">
        <v>18</v>
      </c>
      <c r="Q75" s="25">
        <f>E75*2%</f>
        <v>36</v>
      </c>
      <c r="R75" s="58">
        <f>E75*5%</f>
        <v>90</v>
      </c>
      <c r="S75" s="59">
        <f t="shared" si="6"/>
        <v>1800</v>
      </c>
      <c r="T75" s="25">
        <v>450</v>
      </c>
      <c r="U75" s="25">
        <v>189</v>
      </c>
      <c r="V75" s="25">
        <v>18</v>
      </c>
      <c r="W75" s="25">
        <v>243</v>
      </c>
      <c r="X75" s="25">
        <v>450</v>
      </c>
      <c r="Y75" s="25">
        <v>189</v>
      </c>
      <c r="Z75" s="25">
        <v>18</v>
      </c>
      <c r="AA75" s="25">
        <v>243</v>
      </c>
      <c r="AB75" s="25">
        <v>18</v>
      </c>
      <c r="AC75" s="25">
        <v>18</v>
      </c>
      <c r="AD75" s="25">
        <v>18</v>
      </c>
      <c r="AE75" s="25">
        <v>36</v>
      </c>
      <c r="AF75" s="60">
        <v>90</v>
      </c>
      <c r="AG75" s="55">
        <v>400</v>
      </c>
      <c r="AH75" s="55">
        <v>200</v>
      </c>
      <c r="AI75" s="56">
        <v>100</v>
      </c>
      <c r="AJ75" s="25">
        <v>42</v>
      </c>
      <c r="AK75" s="25">
        <v>4</v>
      </c>
      <c r="AL75" s="58">
        <v>54</v>
      </c>
      <c r="AM75" s="59">
        <v>2</v>
      </c>
      <c r="AN75" s="25">
        <v>2</v>
      </c>
      <c r="AO75" s="25">
        <v>2</v>
      </c>
      <c r="AP75" s="25">
        <v>4</v>
      </c>
      <c r="AQ75" s="58">
        <v>10</v>
      </c>
      <c r="AR75" s="55">
        <v>200</v>
      </c>
      <c r="AS75" s="59">
        <v>100</v>
      </c>
      <c r="AT75" s="25">
        <v>42</v>
      </c>
      <c r="AU75" s="25">
        <v>4</v>
      </c>
      <c r="AV75" s="25">
        <v>54</v>
      </c>
      <c r="AW75" s="25">
        <v>2</v>
      </c>
      <c r="AX75" s="25">
        <v>2</v>
      </c>
      <c r="AY75" s="25">
        <v>2</v>
      </c>
      <c r="AZ75" s="25">
        <v>4</v>
      </c>
      <c r="BA75" s="58">
        <v>10</v>
      </c>
    </row>
    <row r="76" spans="1:53" ht="11.45" customHeight="1">
      <c r="A76" s="47">
        <v>74</v>
      </c>
      <c r="B76" s="33" t="s">
        <v>58</v>
      </c>
      <c r="C76" s="55">
        <v>6000</v>
      </c>
      <c r="D76" s="55">
        <v>5400</v>
      </c>
      <c r="E76" s="56">
        <f t="shared" si="5"/>
        <v>2700</v>
      </c>
      <c r="F76" s="25">
        <v>675</v>
      </c>
      <c r="G76" s="25">
        <v>284</v>
      </c>
      <c r="H76" s="25">
        <v>27</v>
      </c>
      <c r="I76" s="25">
        <v>364</v>
      </c>
      <c r="J76" s="25">
        <v>675</v>
      </c>
      <c r="K76" s="25">
        <v>283</v>
      </c>
      <c r="L76" s="25">
        <v>27</v>
      </c>
      <c r="M76" s="25">
        <v>365</v>
      </c>
      <c r="N76" s="25">
        <v>27</v>
      </c>
      <c r="O76" s="25">
        <v>27</v>
      </c>
      <c r="P76" s="25">
        <v>27</v>
      </c>
      <c r="Q76" s="25">
        <f>E76*2%</f>
        <v>54</v>
      </c>
      <c r="R76" s="58">
        <v>135</v>
      </c>
      <c r="S76" s="59">
        <f t="shared" si="6"/>
        <v>2700</v>
      </c>
      <c r="T76" s="25">
        <v>675</v>
      </c>
      <c r="U76" s="25">
        <v>283</v>
      </c>
      <c r="V76" s="25">
        <v>27</v>
      </c>
      <c r="W76" s="25">
        <v>365</v>
      </c>
      <c r="X76" s="25">
        <v>675</v>
      </c>
      <c r="Y76" s="25">
        <v>284</v>
      </c>
      <c r="Z76" s="25">
        <v>27</v>
      </c>
      <c r="AA76" s="25">
        <v>364</v>
      </c>
      <c r="AB76" s="25">
        <v>27</v>
      </c>
      <c r="AC76" s="25">
        <v>27</v>
      </c>
      <c r="AD76" s="25">
        <v>27</v>
      </c>
      <c r="AE76" s="25">
        <v>54</v>
      </c>
      <c r="AF76" s="60">
        <v>135</v>
      </c>
      <c r="AG76" s="55">
        <v>600</v>
      </c>
      <c r="AH76" s="55">
        <v>300</v>
      </c>
      <c r="AI76" s="56">
        <v>150</v>
      </c>
      <c r="AJ76" s="25">
        <v>63</v>
      </c>
      <c r="AK76" s="25">
        <v>6</v>
      </c>
      <c r="AL76" s="58">
        <v>81</v>
      </c>
      <c r="AM76" s="59">
        <v>3</v>
      </c>
      <c r="AN76" s="25">
        <v>3</v>
      </c>
      <c r="AO76" s="25">
        <v>3</v>
      </c>
      <c r="AP76" s="25">
        <v>6</v>
      </c>
      <c r="AQ76" s="58">
        <v>15</v>
      </c>
      <c r="AR76" s="55">
        <v>300</v>
      </c>
      <c r="AS76" s="59">
        <v>150</v>
      </c>
      <c r="AT76" s="25">
        <v>63</v>
      </c>
      <c r="AU76" s="25">
        <v>6</v>
      </c>
      <c r="AV76" s="25">
        <v>81</v>
      </c>
      <c r="AW76" s="25">
        <v>3</v>
      </c>
      <c r="AX76" s="25">
        <v>3</v>
      </c>
      <c r="AY76" s="25">
        <v>3</v>
      </c>
      <c r="AZ76" s="25">
        <v>6</v>
      </c>
      <c r="BA76" s="58">
        <v>15</v>
      </c>
    </row>
    <row r="77" spans="1:53" ht="11.45" customHeight="1">
      <c r="A77" s="47">
        <v>75</v>
      </c>
      <c r="B77" s="33" t="s">
        <v>59</v>
      </c>
      <c r="C77" s="55">
        <v>6000</v>
      </c>
      <c r="D77" s="55">
        <v>5400</v>
      </c>
      <c r="E77" s="56">
        <f t="shared" si="5"/>
        <v>2700</v>
      </c>
      <c r="F77" s="25">
        <v>675</v>
      </c>
      <c r="G77" s="25">
        <v>283</v>
      </c>
      <c r="H77" s="25">
        <v>27</v>
      </c>
      <c r="I77" s="25">
        <v>365</v>
      </c>
      <c r="J77" s="25">
        <v>675</v>
      </c>
      <c r="K77" s="25">
        <v>284</v>
      </c>
      <c r="L77" s="25">
        <v>27</v>
      </c>
      <c r="M77" s="25">
        <v>364</v>
      </c>
      <c r="N77" s="25">
        <v>27</v>
      </c>
      <c r="O77" s="25">
        <v>27</v>
      </c>
      <c r="P77" s="25">
        <v>27</v>
      </c>
      <c r="Q77" s="25">
        <f>E77*2%</f>
        <v>54</v>
      </c>
      <c r="R77" s="58">
        <v>135</v>
      </c>
      <c r="S77" s="59">
        <f t="shared" si="6"/>
        <v>2700</v>
      </c>
      <c r="T77" s="25">
        <v>675</v>
      </c>
      <c r="U77" s="25">
        <v>284</v>
      </c>
      <c r="V77" s="25">
        <v>27</v>
      </c>
      <c r="W77" s="25">
        <v>364</v>
      </c>
      <c r="X77" s="25">
        <v>675</v>
      </c>
      <c r="Y77" s="25">
        <v>283</v>
      </c>
      <c r="Z77" s="25">
        <v>27</v>
      </c>
      <c r="AA77" s="25">
        <v>365</v>
      </c>
      <c r="AB77" s="25">
        <v>27</v>
      </c>
      <c r="AC77" s="25">
        <v>27</v>
      </c>
      <c r="AD77" s="25">
        <v>27</v>
      </c>
      <c r="AE77" s="25">
        <v>54</v>
      </c>
      <c r="AF77" s="60">
        <v>135</v>
      </c>
      <c r="AG77" s="55">
        <v>600</v>
      </c>
      <c r="AH77" s="55">
        <v>300</v>
      </c>
      <c r="AI77" s="56">
        <v>150</v>
      </c>
      <c r="AJ77" s="25">
        <v>63</v>
      </c>
      <c r="AK77" s="25">
        <v>6</v>
      </c>
      <c r="AL77" s="58">
        <v>81</v>
      </c>
      <c r="AM77" s="59">
        <v>3</v>
      </c>
      <c r="AN77" s="25">
        <v>3</v>
      </c>
      <c r="AO77" s="25">
        <v>3</v>
      </c>
      <c r="AP77" s="25">
        <v>6</v>
      </c>
      <c r="AQ77" s="58">
        <v>15</v>
      </c>
      <c r="AR77" s="55">
        <v>300</v>
      </c>
      <c r="AS77" s="59">
        <v>150</v>
      </c>
      <c r="AT77" s="25">
        <v>63</v>
      </c>
      <c r="AU77" s="25">
        <v>6</v>
      </c>
      <c r="AV77" s="25">
        <v>81</v>
      </c>
      <c r="AW77" s="25">
        <v>3</v>
      </c>
      <c r="AX77" s="25">
        <v>3</v>
      </c>
      <c r="AY77" s="25">
        <v>3</v>
      </c>
      <c r="AZ77" s="25">
        <v>6</v>
      </c>
      <c r="BA77" s="58">
        <v>15</v>
      </c>
    </row>
    <row r="78" spans="1:53" ht="11.45" customHeight="1" thickBot="1">
      <c r="A78" s="47"/>
      <c r="B78" s="35" t="s">
        <v>91</v>
      </c>
      <c r="C78" s="61">
        <f t="shared" ref="C78:M78" si="8">SUM(C3:C77)</f>
        <v>72825</v>
      </c>
      <c r="D78" s="61">
        <f t="shared" si="8"/>
        <v>65545</v>
      </c>
      <c r="E78" s="62">
        <f t="shared" si="8"/>
        <v>32773</v>
      </c>
      <c r="F78" s="63">
        <f t="shared" si="8"/>
        <v>8189</v>
      </c>
      <c r="G78" s="63">
        <f t="shared" si="8"/>
        <v>3444</v>
      </c>
      <c r="H78" s="63">
        <f t="shared" si="8"/>
        <v>331</v>
      </c>
      <c r="I78" s="63">
        <f t="shared" si="8"/>
        <v>4423</v>
      </c>
      <c r="J78" s="63">
        <f t="shared" si="8"/>
        <v>8195</v>
      </c>
      <c r="K78" s="63">
        <f t="shared" si="8"/>
        <v>3441</v>
      </c>
      <c r="L78" s="63">
        <f t="shared" si="8"/>
        <v>327</v>
      </c>
      <c r="M78" s="63">
        <f t="shared" si="8"/>
        <v>4423</v>
      </c>
      <c r="N78" s="63">
        <f t="shared" ref="N78:AA78" si="9">SUM(N3:N77)</f>
        <v>329</v>
      </c>
      <c r="O78" s="63">
        <f t="shared" si="9"/>
        <v>329</v>
      </c>
      <c r="P78" s="63">
        <f t="shared" si="9"/>
        <v>327</v>
      </c>
      <c r="Q78" s="63">
        <f t="shared" si="9"/>
        <v>654</v>
      </c>
      <c r="R78" s="64">
        <f t="shared" si="9"/>
        <v>1626</v>
      </c>
      <c r="S78" s="59">
        <f t="shared" si="9"/>
        <v>32772</v>
      </c>
      <c r="T78" s="25">
        <f t="shared" si="9"/>
        <v>8192</v>
      </c>
      <c r="U78" s="25">
        <f t="shared" si="9"/>
        <v>3443</v>
      </c>
      <c r="V78" s="25">
        <f t="shared" si="9"/>
        <v>326</v>
      </c>
      <c r="W78" s="25">
        <f t="shared" si="9"/>
        <v>4424</v>
      </c>
      <c r="X78" s="25">
        <f t="shared" si="9"/>
        <v>8194</v>
      </c>
      <c r="Y78" s="25">
        <f t="shared" si="9"/>
        <v>3444</v>
      </c>
      <c r="Z78" s="25">
        <f t="shared" si="9"/>
        <v>326</v>
      </c>
      <c r="AA78" s="25">
        <f t="shared" si="9"/>
        <v>4423</v>
      </c>
      <c r="AB78" s="25">
        <f t="shared" ref="AB78:BA78" si="10">SUM(AB3:AB77)</f>
        <v>326</v>
      </c>
      <c r="AC78" s="25">
        <f t="shared" si="10"/>
        <v>326</v>
      </c>
      <c r="AD78" s="25">
        <f t="shared" si="10"/>
        <v>328</v>
      </c>
      <c r="AE78" s="25">
        <f t="shared" si="10"/>
        <v>653</v>
      </c>
      <c r="AF78" s="60">
        <f t="shared" si="10"/>
        <v>1651</v>
      </c>
      <c r="AG78" s="61">
        <f t="shared" si="10"/>
        <v>7280</v>
      </c>
      <c r="AH78" s="61">
        <f t="shared" si="10"/>
        <v>3640</v>
      </c>
      <c r="AI78" s="62">
        <f t="shared" si="10"/>
        <v>1821</v>
      </c>
      <c r="AJ78" s="63">
        <f t="shared" si="10"/>
        <v>764</v>
      </c>
      <c r="AK78" s="63">
        <f t="shared" si="10"/>
        <v>69</v>
      </c>
      <c r="AL78" s="64">
        <f t="shared" si="10"/>
        <v>986</v>
      </c>
      <c r="AM78" s="65">
        <f t="shared" si="10"/>
        <v>39</v>
      </c>
      <c r="AN78" s="63">
        <f t="shared" si="10"/>
        <v>36</v>
      </c>
      <c r="AO78" s="63">
        <f t="shared" si="10"/>
        <v>32</v>
      </c>
      <c r="AP78" s="63">
        <f t="shared" si="10"/>
        <v>72</v>
      </c>
      <c r="AQ78" s="64">
        <f t="shared" si="10"/>
        <v>169</v>
      </c>
      <c r="AR78" s="61">
        <f t="shared" si="10"/>
        <v>3640</v>
      </c>
      <c r="AS78" s="65">
        <f t="shared" si="10"/>
        <v>1823</v>
      </c>
      <c r="AT78" s="63">
        <f t="shared" si="10"/>
        <v>769</v>
      </c>
      <c r="AU78" s="63">
        <f t="shared" si="10"/>
        <v>65</v>
      </c>
      <c r="AV78" s="63">
        <f t="shared" si="10"/>
        <v>983</v>
      </c>
      <c r="AW78" s="63">
        <f t="shared" si="10"/>
        <v>33</v>
      </c>
      <c r="AX78" s="63">
        <f t="shared" si="10"/>
        <v>35</v>
      </c>
      <c r="AY78" s="63">
        <f t="shared" si="10"/>
        <v>36</v>
      </c>
      <c r="AZ78" s="63">
        <f t="shared" si="10"/>
        <v>70</v>
      </c>
      <c r="BA78" s="64">
        <f t="shared" si="10"/>
        <v>187</v>
      </c>
    </row>
  </sheetData>
  <sheetProtection password="C524" sheet="1" objects="1" scenarios="1" formatCells="0" formatColumns="0"/>
  <mergeCells count="10">
    <mergeCell ref="AI1:AL1"/>
    <mergeCell ref="AM1:AQ1"/>
    <mergeCell ref="AS1:AV1"/>
    <mergeCell ref="AW1:BA1"/>
    <mergeCell ref="F1:I1"/>
    <mergeCell ref="J1:M1"/>
    <mergeCell ref="N1:R1"/>
    <mergeCell ref="T1:V1"/>
    <mergeCell ref="X1:AA1"/>
    <mergeCell ref="AB1:AF1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Header>&amp;LTRAINEES TEACHER SELECTION 2011&amp;CCATEGORY WISE SEAT DISTRIBUTION&amp;R&amp;P/&amp;N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SEATS</vt:lpstr>
      <vt:lpstr>SEATS!Print_Area</vt:lpstr>
      <vt:lpstr>SEATS!Print_Titles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2014-08-28T09:22:44Z</dcterms:modified>
</cp:coreProperties>
</file>